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80"/>
  </bookViews>
  <sheets>
    <sheet name="приложение 3 без изм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5" l="1"/>
  <c r="H54" i="5" s="1"/>
  <c r="H55" i="5"/>
  <c r="G55" i="5"/>
  <c r="G57" i="5"/>
  <c r="H84" i="5" l="1"/>
  <c r="H83" i="5"/>
  <c r="H82" i="5" s="1"/>
  <c r="H80" i="5"/>
  <c r="H78" i="5"/>
  <c r="H76" i="5"/>
  <c r="H75" i="5" s="1"/>
  <c r="H74" i="5"/>
  <c r="H73" i="5"/>
  <c r="H72" i="5"/>
  <c r="H71" i="5" s="1"/>
  <c r="H69" i="5"/>
  <c r="H68" i="5" s="1"/>
  <c r="H65" i="5"/>
  <c r="H56" i="5"/>
  <c r="G59" i="5" l="1"/>
  <c r="G54" i="5" l="1"/>
  <c r="I93" i="5" l="1"/>
  <c r="I89" i="5"/>
  <c r="I85" i="5"/>
  <c r="I82" i="5"/>
  <c r="I79" i="5"/>
  <c r="I75" i="5"/>
  <c r="G75" i="5"/>
  <c r="I71" i="5"/>
  <c r="G71" i="5"/>
  <c r="I68" i="5"/>
  <c r="G68" i="5"/>
  <c r="I65" i="5"/>
  <c r="I54" i="5"/>
  <c r="H44" i="5"/>
  <c r="G44" i="5"/>
  <c r="H43" i="5"/>
  <c r="G43" i="5"/>
  <c r="H42" i="5"/>
  <c r="G42" i="5"/>
  <c r="H40" i="5"/>
  <c r="G40" i="5"/>
  <c r="H39" i="5"/>
  <c r="G39" i="5"/>
  <c r="H37" i="5"/>
  <c r="G37" i="5"/>
  <c r="H35" i="5"/>
  <c r="G35" i="5"/>
  <c r="H34" i="5"/>
  <c r="G34" i="5"/>
  <c r="H33" i="5"/>
  <c r="G33" i="5"/>
  <c r="H32" i="5"/>
  <c r="G32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I58" i="5" l="1"/>
  <c r="G62" i="5"/>
  <c r="I62" i="5" s="1"/>
</calcChain>
</file>

<file path=xl/sharedStrings.xml><?xml version="1.0" encoding="utf-8"?>
<sst xmlns="http://schemas.openxmlformats.org/spreadsheetml/2006/main" count="275" uniqueCount="151">
  <si>
    <t>Приложение 3</t>
  </si>
  <si>
    <t>к Положению</t>
  </si>
  <si>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</si>
  <si>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</si>
  <si>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</si>
  <si>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</si>
  <si>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>(О ХОДЕ РЕАЛИЗАЦИИ) ОБ ИСПОЛНЕНИИ МЕРОПРИЯТИЙ МУНИЦИПАЛЬНОЙ ПРОГРАММЫ</t>
  </si>
  <si>
    <t>МО «БАЯНДАЕВСКИЙ РАЙОН»</t>
  </si>
  <si>
    <t>(наименование муниципальной программы</t>
  </si>
  <si>
    <t>МО «Баяндаевский район» (далее - муниципальная программа))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</si>
  <si>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</si>
  <si>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</si>
  <si>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</si>
  <si>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</si>
  <si>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</si>
  <si>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</si>
  <si>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</si>
  <si>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</si>
  <si>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</si>
  <si>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</si>
  <si>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</si>
  <si>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</si>
  <si>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Муниципальная программа "Развитие культуры МО "Баяндаевский район" на 2024-2030 годы"</t>
  </si>
  <si>
    <t>Подпрограмма 1 "Повышение доступности и качества муниципальных услуг в сфере культурного досуга населения МО "Баяндаевский район" на 2024-2030 годы"</t>
  </si>
  <si>
    <t>1.1.</t>
  </si>
  <si>
    <t>Увеличение посещаемости учреждений культуры МО "Баяндаевский район"</t>
  </si>
  <si>
    <t>чел.</t>
  </si>
  <si>
    <t>Прогрессирующий</t>
  </si>
  <si>
    <t>1.2.</t>
  </si>
  <si>
    <t>Увеличение количества детей, привлекаемых  к участию в творческих мероприятиях учреждений культуры МО "Баяндаевский район"</t>
  </si>
  <si>
    <t>1.3.</t>
  </si>
  <si>
    <t>Увеличение численности участников культурно-досуговых мероприятий МО "Баяндаевский район"</t>
  </si>
  <si>
    <t>1.4.</t>
  </si>
  <si>
    <t>Увеличение динамики использования библиотечного фонда, количества наименований библиографических записей (изданий), включенных в сводный каталог в электронной форме</t>
  </si>
  <si>
    <t>запись</t>
  </si>
  <si>
    <t>В связи с открытием модельной библиотеки были приобретены книги, увеличилось количество библиографических записей</t>
  </si>
  <si>
    <t>1.5.</t>
  </si>
  <si>
    <t>Увеличение количества представленных (во всех формах) зрителю музейных предметов основного и вспомогательного фондов</t>
  </si>
  <si>
    <t>ед.</t>
  </si>
  <si>
    <t>1.6.</t>
  </si>
  <si>
    <t>Увеличение количества музейных предметов, представленных в ходе передвижных выставок музея</t>
  </si>
  <si>
    <t>1.7.</t>
  </si>
  <si>
    <t>Увеличение количества мастер-классов, семинаров, практикумов, вебинаров, лекций</t>
  </si>
  <si>
    <t>Подпрограмма 2 Повышение доступности и качества дополнительного образования в МО "Баяндаевский район" на 2024-2030 годы"</t>
  </si>
  <si>
    <t>2.1.</t>
  </si>
  <si>
    <t>Повышение уровня удовлетворенности жителей МО «Баяндаевский район» качеством предоставления дополнительного образования в сфере культуры</t>
  </si>
  <si>
    <t>2.2.</t>
  </si>
  <si>
    <t>Увеличение количества детей, привлекаемых к участию в торческих мероприятиях учреждений культуры МО "Баяндаевский район"</t>
  </si>
  <si>
    <t>2.3.</t>
  </si>
  <si>
    <t>Повышение и стабильное поддержание качества дополнительного образования в ДШИ</t>
  </si>
  <si>
    <t>2.4.</t>
  </si>
  <si>
    <t>Увеличение количества обучающихся в ДШИ, принимающих участие в конкурсах различного уровня (районного, межрайонного, окружного, областного, межрегионального, всероссийского, международного)</t>
  </si>
  <si>
    <t>Подпрограмма 3 "Обеспечение деятельности отдела культуры МО "Баяндаевский район" на 2024-2030 годы"</t>
  </si>
  <si>
    <t>3.1.</t>
  </si>
  <si>
    <t>Повышение уровня удовлетворенности жителей МО «Баяндаевский район» качеством предоставления муниципальных услуг в сфере культуры</t>
  </si>
  <si>
    <t xml:space="preserve">Данные по результатам НОК (независимой оценки качества предоставления услуг) 2022г. </t>
  </si>
  <si>
    <t>Подпрограмма 4 "Популяризация народных промыслов и ремесел в Баяндаевском райое на 2024-2030 годы"</t>
  </si>
  <si>
    <t>4.1.</t>
  </si>
  <si>
    <t>Увеличение количества мастеров народных художественных промыслов и ремесел</t>
  </si>
  <si>
    <t>Прогорессирующий</t>
  </si>
  <si>
    <t>отсутствует финансирование подпрограммы</t>
  </si>
  <si>
    <t xml:space="preserve">Увеличение количества выставок, мастер-классов с привлечением мастеров народных художественных промыслов в учреждениях сферы культуры МО "Баяндаевский район" </t>
  </si>
  <si>
    <t>Подпрограмма 5 "Развитие этнокультурного наследия (этноконфессиональные отношения) народов, проживающих на территории Баяндаевского района» на 2024-2030 годы"</t>
  </si>
  <si>
    <t>5.1.</t>
  </si>
  <si>
    <t xml:space="preserve">Увеличение числа участников мероприятий, направленных на этнокультурное развитие народов </t>
  </si>
  <si>
    <t>5.2.</t>
  </si>
  <si>
    <t>Увеличение количеств а мероприятий, проводимых на территории Баяндаевского района, направленных на этноконфессиональные отношения</t>
  </si>
  <si>
    <t>Увеличение охвата населения мероприятиями, направленными на этнокультурное развитие народов</t>
  </si>
  <si>
    <t>Таблица 2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</si>
  <si>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</si>
  <si>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</si>
  <si>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</si>
  <si>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</si>
  <si>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</si>
  <si>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</si>
  <si>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</si>
  <si>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</si>
  <si>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</si>
  <si>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Плановое значение показателя мероприятия на 2024 год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</si>
  <si>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</si>
  <si>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</si>
  <si>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</si>
  <si>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</si>
  <si>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</si>
  <si>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Муниципальная программа "Развитие культуры в МО "Баяндаевский район" на 2024-2030 годы"</t>
  </si>
  <si>
    <t>Всего</t>
  </si>
  <si>
    <t>X</t>
  </si>
  <si>
    <t>ОБ</t>
  </si>
  <si>
    <t xml:space="preserve">ФБ </t>
  </si>
  <si>
    <t>МБ</t>
  </si>
  <si>
    <t>Отдел культуры АМО "Баяндаевский район"</t>
  </si>
  <si>
    <t>январь</t>
  </si>
  <si>
    <t>декабрь</t>
  </si>
  <si>
    <t xml:space="preserve"> Увеличение посещаемости учреждений культуры МО «Баяндаевский р-н»</t>
  </si>
  <si>
    <t>Прогрессирующий: Увеличение кол-ва представленных (во всех формах) зрителю музейных предметов основного и вспомогательного фонда фонда</t>
  </si>
  <si>
    <t>640 ед.</t>
  </si>
  <si>
    <t>625 ед.</t>
  </si>
  <si>
    <t>ФБ</t>
  </si>
  <si>
    <t xml:space="preserve"> Увеличение кол-ва музейных предметов, представленных в ходе выездных мероприятий музея</t>
  </si>
  <si>
    <t>15 ед.</t>
  </si>
  <si>
    <t>Основное мероприятие "Реализация мероприятий перечня народных инициатив на 2024г. Приобретение автомобиля, оргтехники"</t>
  </si>
  <si>
    <t>Прогрессирующий: Увеличение кол-ва детей привлекаемых к участию в творческих мероприятиях учреждений культуры МО "Баяндаевский р-н"</t>
  </si>
  <si>
    <t>7104 чел.</t>
  </si>
  <si>
    <t>7200 чел.</t>
  </si>
  <si>
    <t>Основное мероприятие "Лучшее сельское учреждение культуры и их работники "</t>
  </si>
  <si>
    <t xml:space="preserve"> Увеличение численности участников культурно-досуговых мероприятий МО "Баяндаевский р-н" </t>
  </si>
  <si>
    <t>33410 чел.</t>
  </si>
  <si>
    <t>33500 чел.</t>
  </si>
  <si>
    <t>Основное мероприятие "Лучший работник сельского учреждения культуры  "</t>
  </si>
  <si>
    <t xml:space="preserve"> Увеличение количества мастер-классов, семинаров, практикумов, вебинаров, лекций</t>
  </si>
  <si>
    <t>10 ед.</t>
  </si>
  <si>
    <t>Основное мероприятие "Комплектование книжных фондов"</t>
  </si>
  <si>
    <t>6950 записей</t>
  </si>
  <si>
    <t>11140 записей</t>
  </si>
  <si>
    <t>Основное мероприятие "Расходы на проектно - сметную документацию и проведение экспертизы по строительству учреждений культуры"</t>
  </si>
  <si>
    <t>Подпрограмма 2 "Повышение доступности и качества дополнительного образования в МО "Баяндаевский район" на 2024-2030 годы"</t>
  </si>
  <si>
    <t>МБУ ДО "Баяндаевская ДШИ"</t>
  </si>
  <si>
    <t>Основное мероприятие "Реализация мероприятий перечня народных инициатив на 2024г.Приобретение костюмов"</t>
  </si>
  <si>
    <t>Подпрограмма 3 "Обеспечение деятельности Отдела культуры администрации МО "Баяндаевский район" на 2024-2030 годы"</t>
  </si>
  <si>
    <t>Отдел культуры администрации МО "Баяндаевский район"</t>
  </si>
  <si>
    <t>82,5 %%</t>
  </si>
  <si>
    <t>Данные по результатам НОК за 2022г.</t>
  </si>
  <si>
    <t>Подпрограмма 4 «Популяризация народных художественных промыслов и ремесел в Баяндаевском районе» на 2024-2030 годы»</t>
  </si>
  <si>
    <t>1 чел.</t>
  </si>
  <si>
    <t>отсутствие финансирования</t>
  </si>
  <si>
    <t xml:space="preserve"> 1 ед.</t>
  </si>
  <si>
    <t>0 ед.</t>
  </si>
  <si>
    <t>Подпрограмма 5 «Развитие этнокультурного наследия (этноконфессиональные отношения)народов ,проживающих на территории Баяндаевского района» на 2024-2030 годы"</t>
  </si>
  <si>
    <t>1930 чел.</t>
  </si>
  <si>
    <t>1744 чел.</t>
  </si>
  <si>
    <t>9 ед.</t>
  </si>
  <si>
    <t>Таблица 3</t>
  </si>
  <si>
    <t>Сведения об исполнении бюджетных инвестиций в объекты капитального строительства мунципальной собственности, включенные в муниципальную программу</t>
  </si>
  <si>
    <t>Наименование объекта</t>
  </si>
  <si>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</si>
  <si>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</si>
  <si>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</si>
  <si>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государственной экспертизы (плановый срок получения)</t>
  </si>
  <si>
    <t>Вид работ (строительство, реконструкция, кап. ремонт, тех. перевооружение)</t>
  </si>
  <si>
    <t>Сметная стоимость, тыс.руб.</t>
  </si>
  <si>
    <t>Остаток сметной стоимости, тыс.руб.</t>
  </si>
  <si>
    <t>Источники финансирования</t>
  </si>
  <si>
    <t>Объемы финансирования, тыс.руб.</t>
  </si>
  <si>
    <t>предусмотрено</t>
  </si>
  <si>
    <t>исполнено</t>
  </si>
  <si>
    <t>Средства федерального бюджета</t>
  </si>
  <si>
    <t>Средства бюджета Иркутской области</t>
  </si>
  <si>
    <t>Внебюджетные источники</t>
  </si>
  <si>
    <t>Средства бюджета МО «Баяндаевский район»</t>
  </si>
  <si>
    <t>"Развитие культуры в МО "Баяндаевский район" на 2024-2030 годы" ПО СОСТОЯНИЮ НА 01.01.2026г.</t>
  </si>
  <si>
    <t>Объем финансирования, предусмотренный на 2025 год,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</si>
</sst>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m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rgb="FF3F3F3F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auto="1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rgb="FF3F3F3F"/>
      </top>
      <bottom style="thin">
        <color auto="1"/>
      </bottom>
      <diagonal/>
    </border>
    <border>
      <left/>
      <right style="thin">
        <color auto="1"/>
      </right>
      <top style="thin">
        <color rgb="FF3F3F3F"/>
      </top>
      <bottom style="thin">
        <color auto="1"/>
      </bottom>
      <diagonal/>
    </border>
    <border>
      <left/>
      <right/>
      <top style="thin">
        <color rgb="FF3F3F3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3F3F3F"/>
      </bottom>
      <diagonal/>
    </border>
  </borders>
  <cellStyleXfs count="3">
    <xf numFmtId="0" fontId="0" fillId="0" borderId="0"/>
    <xf numFmtId="0" fontId="15" fillId="3" borderId="2" applyNumberFormat="0" applyAlignment="0" applyProtection="0"/>
    <xf numFmtId="0" fontId="1" fillId="0" borderId="0"/>
  </cellStyleXfs>
  <cellXfs count="127">
    <xf numFmtId="0" fontId="0" fillId="0" borderId="0" xfId="0"/>
    <xf numFmtId="0" fontId="1" fillId="0" borderId="0" xfId="2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justify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justify"/>
    </xf>
    <xf numFmtId="0" fontId="3" fillId="0" borderId="0" xfId="2" applyFont="1"/>
    <xf numFmtId="0" fontId="4" fillId="2" borderId="2" xfId="1" applyFont="1" applyFill="1" applyAlignment="1">
      <alignment vertical="top" wrapText="1"/>
    </xf>
    <xf numFmtId="164" fontId="4" fillId="2" borderId="2" xfId="1" applyNumberFormat="1" applyFont="1" applyFill="1" applyAlignment="1">
      <alignment horizontal="center" vertical="top" wrapText="1"/>
    </xf>
    <xf numFmtId="0" fontId="6" fillId="0" borderId="0" xfId="2" applyFont="1"/>
    <xf numFmtId="164" fontId="4" fillId="2" borderId="2" xfId="1" applyNumberFormat="1" applyFont="1" applyFill="1" applyAlignment="1">
      <alignment vertical="top" wrapText="1"/>
    </xf>
    <xf numFmtId="0" fontId="4" fillId="2" borderId="2" xfId="1" applyFont="1" applyFill="1" applyAlignment="1">
      <alignment horizontal="left" vertical="top" wrapText="1"/>
    </xf>
    <xf numFmtId="165" fontId="4" fillId="2" borderId="2" xfId="1" applyNumberFormat="1" applyFont="1" applyFill="1" applyAlignment="1">
      <alignment horizontal="center" vertical="top" wrapText="1"/>
    </xf>
    <xf numFmtId="0" fontId="4" fillId="2" borderId="2" xfId="1" applyFont="1" applyFill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2" borderId="2" xfId="1" applyNumberFormat="1" applyFont="1" applyFill="1" applyAlignment="1">
      <alignment vertical="top" wrapText="1"/>
    </xf>
    <xf numFmtId="0" fontId="4" fillId="2" borderId="8" xfId="1" applyFont="1" applyFill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4" fillId="2" borderId="8" xfId="1" applyFont="1" applyFill="1" applyBorder="1" applyAlignment="1">
      <alignment horizontal="center" vertical="top" wrapText="1"/>
    </xf>
    <xf numFmtId="164" fontId="4" fillId="2" borderId="8" xfId="1" applyNumberFormat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4" fillId="2" borderId="5" xfId="1" applyFont="1" applyFill="1" applyBorder="1" applyAlignment="1">
      <alignment horizontal="center" vertical="top" wrapText="1"/>
    </xf>
    <xf numFmtId="164" fontId="4" fillId="2" borderId="5" xfId="1" applyNumberFormat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wrapText="1"/>
    </xf>
    <xf numFmtId="0" fontId="4" fillId="2" borderId="5" xfId="1" applyFont="1" applyFill="1" applyBorder="1" applyAlignment="1">
      <alignment vertical="top" wrapText="1"/>
    </xf>
    <xf numFmtId="0" fontId="8" fillId="0" borderId="0" xfId="2" applyFont="1" applyAlignment="1">
      <alignment horizontal="justify"/>
    </xf>
    <xf numFmtId="0" fontId="8" fillId="0" borderId="0" xfId="2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0" xfId="1" applyFont="1" applyFill="1" applyBorder="1"/>
    <xf numFmtId="0" fontId="8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9" fillId="0" borderId="2" xfId="1" applyFont="1" applyFill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Font="1" applyAlignment="1">
      <alignment wrapText="1"/>
    </xf>
    <xf numFmtId="0" fontId="11" fillId="0" borderId="0" xfId="2" applyFont="1" applyAlignment="1">
      <alignment wrapText="1"/>
    </xf>
    <xf numFmtId="0" fontId="8" fillId="2" borderId="0" xfId="1" applyFont="1" applyFill="1" applyBorder="1" applyAlignment="1">
      <alignment horizontal="right"/>
    </xf>
    <xf numFmtId="0" fontId="9" fillId="2" borderId="2" xfId="1" applyFont="1" applyFill="1" applyAlignment="1">
      <alignment horizontal="center" vertical="top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2" fillId="0" borderId="0" xfId="2" applyFont="1" applyAlignment="1">
      <alignment horizontal="justify"/>
    </xf>
    <xf numFmtId="0" fontId="3" fillId="0" borderId="0" xfId="2" applyFont="1" applyAlignment="1">
      <alignment horizontal="center" vertical="center"/>
    </xf>
    <xf numFmtId="0" fontId="13" fillId="2" borderId="0" xfId="1" applyFont="1" applyFill="1" applyBorder="1"/>
    <xf numFmtId="0" fontId="13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3" fillId="2" borderId="9" xfId="1" applyFont="1" applyFill="1" applyBorder="1"/>
    <xf numFmtId="0" fontId="13" fillId="2" borderId="2" xfId="1" applyFont="1" applyFill="1" applyBorder="1"/>
    <xf numFmtId="0" fontId="13" fillId="2" borderId="2" xfId="1" applyFont="1" applyFill="1"/>
    <xf numFmtId="0" fontId="13" fillId="2" borderId="2" xfId="1" applyFont="1" applyFill="1" applyAlignment="1">
      <alignment horizontal="center" vertical="center" wrapText="1"/>
    </xf>
    <xf numFmtId="0" fontId="12" fillId="0" borderId="0" xfId="2" applyFont="1"/>
    <xf numFmtId="9" fontId="9" fillId="2" borderId="2" xfId="1" applyNumberFormat="1" applyFont="1" applyFill="1" applyAlignment="1">
      <alignment horizontal="center" vertical="center" wrapText="1"/>
    </xf>
    <xf numFmtId="10" fontId="9" fillId="2" borderId="2" xfId="1" applyNumberFormat="1" applyFont="1" applyFill="1" applyAlignment="1">
      <alignment horizontal="center" vertical="center" wrapText="1"/>
    </xf>
    <xf numFmtId="0" fontId="4" fillId="2" borderId="2" xfId="1" applyFont="1" applyFill="1" applyAlignment="1">
      <alignment horizontal="center" vertical="top" wrapText="1"/>
    </xf>
    <xf numFmtId="0" fontId="9" fillId="2" borderId="2" xfId="1" applyNumberFormat="1" applyFont="1" applyFill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2" borderId="2" xfId="1" applyFont="1" applyFill="1" applyAlignment="1">
      <alignment horizontal="center" vertical="center" wrapText="1"/>
    </xf>
    <xf numFmtId="0" fontId="9" fillId="2" borderId="2" xfId="1" applyFont="1" applyFill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2" xfId="1" applyFont="1" applyFill="1" applyAlignment="1">
      <alignment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2" xfId="1" applyFont="1" applyFill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" xfId="1" applyFont="1" applyFill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2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0" borderId="26" xfId="2" applyFont="1" applyBorder="1"/>
    <xf numFmtId="0" fontId="1" fillId="0" borderId="27" xfId="2" applyBorder="1"/>
    <xf numFmtId="0" fontId="1" fillId="0" borderId="28" xfId="2" applyBorder="1"/>
    <xf numFmtId="0" fontId="1" fillId="0" borderId="26" xfId="2" applyBorder="1"/>
    <xf numFmtId="0" fontId="9" fillId="2" borderId="22" xfId="1" applyFont="1" applyFill="1" applyBorder="1" applyAlignment="1">
      <alignment horizontal="center" vertical="center" wrapText="1"/>
    </xf>
    <xf numFmtId="0" fontId="9" fillId="2" borderId="22" xfId="1" applyNumberFormat="1" applyFont="1" applyFill="1" applyBorder="1" applyAlignment="1" applyProtection="1">
      <alignment horizontal="center" vertical="center" wrapText="1"/>
    </xf>
    <xf numFmtId="0" fontId="9" fillId="2" borderId="24" xfId="1" applyNumberFormat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4" xfId="1" applyNumberFormat="1" applyFont="1" applyFill="1" applyBorder="1" applyAlignment="1" applyProtection="1">
      <alignment horizontal="center" vertical="center" wrapText="1"/>
    </xf>
    <xf numFmtId="0" fontId="9" fillId="2" borderId="25" xfId="1" applyNumberFormat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5" xfId="1" applyNumberFormat="1" applyFont="1" applyFill="1" applyBorder="1" applyAlignment="1" applyProtection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10" fontId="9" fillId="2" borderId="16" xfId="1" applyNumberFormat="1" applyFont="1" applyFill="1" applyBorder="1" applyAlignment="1">
      <alignment horizontal="center" vertical="center" wrapText="1"/>
    </xf>
    <xf numFmtId="10" fontId="9" fillId="2" borderId="17" xfId="1" applyNumberFormat="1" applyFont="1" applyFill="1" applyBorder="1" applyAlignment="1">
      <alignment horizontal="center" vertical="center" wrapText="1"/>
    </xf>
    <xf numFmtId="10" fontId="9" fillId="2" borderId="19" xfId="1" applyNumberFormat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0" xfId="1" applyNumberFormat="1" applyFont="1" applyFill="1" applyBorder="1" applyAlignment="1">
      <alignment horizontal="center" vertical="center" wrapText="1"/>
    </xf>
    <xf numFmtId="0" fontId="9" fillId="2" borderId="20" xfId="1" applyNumberFormat="1" applyFont="1" applyFill="1" applyBorder="1" applyAlignment="1" applyProtection="1">
      <alignment horizontal="center" vertical="center" wrapText="1"/>
    </xf>
    <xf numFmtId="0" fontId="9" fillId="2" borderId="23" xfId="1" applyNumberFormat="1" applyFont="1" applyFill="1" applyBorder="1" applyAlignment="1" applyProtection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1" xfId="1" applyNumberFormat="1" applyFont="1" applyFill="1" applyBorder="1" applyAlignment="1" applyProtection="1">
      <alignment horizontal="center" vertical="center" wrapText="1"/>
    </xf>
    <xf numFmtId="0" fontId="10" fillId="2" borderId="8" xfId="1" applyNumberFormat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" xfId="1" applyNumberFormat="1" applyFont="1" applyFill="1" applyAlignment="1">
      <alignment horizontal="center" vertical="center" wrapText="1"/>
    </xf>
    <xf numFmtId="0" fontId="10" fillId="2" borderId="2" xfId="1" applyFont="1" applyFill="1" applyAlignment="1">
      <alignment horizontal="center" vertical="center" wrapText="1"/>
    </xf>
    <xf numFmtId="0" fontId="9" fillId="2" borderId="2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9" fontId="9" fillId="2" borderId="16" xfId="1" applyNumberFormat="1" applyFont="1" applyFill="1" applyBorder="1" applyAlignment="1">
      <alignment horizontal="center" vertical="center" wrapText="1"/>
    </xf>
    <xf numFmtId="10" fontId="9" fillId="2" borderId="2" xfId="1" applyNumberFormat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4" fillId="2" borderId="2" xfId="1" applyFont="1" applyFill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/>
    </xf>
    <xf numFmtId="0" fontId="0" fillId="0" borderId="1" xfId="0" applyBorder="1" applyAlignment="1"/>
    <xf numFmtId="0" fontId="4" fillId="2" borderId="6" xfId="1" applyFont="1" applyFill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15" xfId="0" applyFont="1" applyBorder="1" applyAlignment="1">
      <alignment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7"/>
  <sheetViews>
    <sheetView tabSelected="1" topLeftCell="A46" zoomScale="84" zoomScaleNormal="84" workbookViewId="0">
      <selection activeCell="F93" sqref="F93"/>
    </sheetView>
  </sheetViews>
  <sheetFormatPr defaultColWidth="9.140625" defaultRowHeight="15"/>
  <cols>
    <col min="1" max="1" width="5.28515625" style="1" customWidth="1"/>
    <col min="2" max="2" width="44.5703125" style="1" customWidth="1"/>
    <col min="3" max="3" width="9" style="1" customWidth="1"/>
    <col min="4" max="4" width="13.140625" style="1" customWidth="1"/>
    <col min="5" max="5" width="13.85546875" style="1" customWidth="1"/>
    <col min="6" max="6" width="14.28515625" style="1" customWidth="1"/>
    <col min="7" max="7" width="18.28515625" style="1" customWidth="1"/>
    <col min="8" max="8" width="12.42578125" style="1" customWidth="1"/>
    <col min="9" max="9" width="39.28515625" style="1" customWidth="1"/>
    <col min="10" max="10" width="20.140625" style="1" customWidth="1"/>
    <col min="11" max="11" width="14.28515625" style="1" customWidth="1"/>
    <col min="12" max="12" width="14.7109375" style="1" customWidth="1"/>
    <col min="13" max="13" width="14.140625" style="1" customWidth="1"/>
    <col min="14" max="16384" width="9.140625" style="1"/>
  </cols>
  <sheetData>
    <row r="1" spans="1:16">
      <c r="A1" s="2"/>
      <c r="B1" s="2"/>
      <c r="C1" s="2"/>
      <c r="D1" s="2"/>
      <c r="E1" s="2"/>
      <c r="F1" s="2"/>
      <c r="G1" s="2"/>
      <c r="H1" s="2"/>
      <c r="I1" s="6" t="s">
        <v>0</v>
      </c>
      <c r="J1" s="8"/>
    </row>
    <row r="2" spans="1:16">
      <c r="A2" s="2"/>
      <c r="B2" s="2"/>
      <c r="C2" s="2"/>
      <c r="D2" s="2"/>
      <c r="E2" s="2"/>
      <c r="F2" s="2"/>
      <c r="G2" s="2"/>
      <c r="H2" s="2"/>
      <c r="I2" s="6" t="s">
        <v>1</v>
      </c>
      <c r="J2" s="8"/>
    </row>
    <row r="3" spans="1:16">
      <c r="A3" s="2"/>
      <c r="B3" s="2"/>
      <c r="C3" s="2"/>
      <c r="D3" s="2"/>
      <c r="E3" s="2"/>
      <c r="F3" s="2"/>
      <c r="G3" s="2"/>
      <c r="H3" s="2"/>
      <c r="I3" s="6" t="s">
        <v>2</v>
      </c>
      <c r="J3" s="8"/>
    </row>
    <row r="4" spans="1:16">
      <c r="A4" s="2"/>
      <c r="B4" s="2"/>
      <c r="C4" s="2"/>
      <c r="D4" s="2"/>
      <c r="E4" s="2"/>
      <c r="F4" s="2"/>
      <c r="G4" s="2"/>
      <c r="H4" s="2"/>
      <c r="I4" s="6" t="s">
        <v>3</v>
      </c>
      <c r="J4" s="8"/>
    </row>
    <row r="5" spans="1:16">
      <c r="A5" s="2"/>
      <c r="B5" s="2"/>
      <c r="C5" s="2"/>
      <c r="D5" s="2"/>
      <c r="E5" s="2"/>
      <c r="F5" s="2"/>
      <c r="G5" s="2"/>
      <c r="H5" s="2"/>
      <c r="I5" s="6" t="s">
        <v>4</v>
      </c>
      <c r="J5" s="8"/>
    </row>
    <row r="6" spans="1:16">
      <c r="A6" s="3"/>
      <c r="B6" s="2"/>
      <c r="C6" s="2"/>
      <c r="D6" s="2"/>
      <c r="E6" s="2"/>
      <c r="F6" s="2"/>
      <c r="G6" s="2"/>
      <c r="H6" s="2"/>
      <c r="I6" s="2"/>
      <c r="J6" s="8"/>
    </row>
    <row r="7" spans="1:16">
      <c r="A7" s="4"/>
      <c r="B7" s="2"/>
      <c r="C7" s="2"/>
      <c r="D7" s="2"/>
      <c r="E7" s="2"/>
      <c r="F7" s="2"/>
      <c r="G7" s="2"/>
      <c r="H7" s="2"/>
      <c r="I7" s="2"/>
      <c r="J7" s="8"/>
    </row>
    <row r="8" spans="1:16">
      <c r="A8" s="2"/>
      <c r="B8" s="2"/>
      <c r="C8" s="2"/>
      <c r="D8" s="2"/>
      <c r="E8" s="3" t="s">
        <v>5</v>
      </c>
      <c r="F8" s="2"/>
      <c r="G8" s="2"/>
      <c r="H8" s="2"/>
      <c r="I8" s="2"/>
      <c r="J8" s="8"/>
    </row>
    <row r="9" spans="1:16">
      <c r="A9" s="3"/>
      <c r="B9" s="2"/>
      <c r="C9" s="2"/>
      <c r="D9" s="2"/>
      <c r="E9" s="3" t="s">
        <v>6</v>
      </c>
      <c r="F9" s="2"/>
      <c r="G9" s="2"/>
      <c r="H9" s="2"/>
      <c r="I9" s="2"/>
      <c r="J9" s="8"/>
    </row>
    <row r="10" spans="1:16">
      <c r="A10" s="2"/>
      <c r="B10" s="2"/>
      <c r="C10" s="2"/>
      <c r="D10" s="2"/>
      <c r="E10" s="3" t="s">
        <v>7</v>
      </c>
      <c r="F10" s="2"/>
      <c r="G10" s="2"/>
      <c r="H10" s="2"/>
      <c r="I10" s="2"/>
      <c r="J10" s="8"/>
    </row>
    <row r="11" spans="1:16">
      <c r="A11" s="2"/>
      <c r="B11" s="122" t="s">
        <v>149</v>
      </c>
      <c r="C11" s="123"/>
      <c r="D11" s="123"/>
      <c r="E11" s="123"/>
      <c r="F11" s="123"/>
      <c r="G11" s="123"/>
      <c r="H11" s="123"/>
      <c r="I11" s="2"/>
      <c r="J11" s="8"/>
    </row>
    <row r="12" spans="1:16">
      <c r="A12" s="2"/>
      <c r="B12" s="2"/>
      <c r="C12" s="2"/>
      <c r="D12" s="2"/>
      <c r="E12" s="3" t="s">
        <v>8</v>
      </c>
      <c r="F12" s="2"/>
      <c r="G12" s="2"/>
      <c r="H12" s="2"/>
      <c r="I12" s="2"/>
      <c r="J12" s="8"/>
    </row>
    <row r="13" spans="1:16">
      <c r="A13" s="2"/>
      <c r="B13" s="2"/>
      <c r="C13" s="2"/>
      <c r="D13" s="2"/>
      <c r="E13" s="3" t="s">
        <v>9</v>
      </c>
      <c r="F13" s="2"/>
      <c r="G13" s="2"/>
      <c r="H13" s="2"/>
      <c r="I13" s="2"/>
      <c r="J13" s="8"/>
    </row>
    <row r="14" spans="1:16">
      <c r="A14" s="2"/>
      <c r="B14" s="2"/>
      <c r="C14" s="2"/>
      <c r="D14" s="2"/>
      <c r="E14" s="3"/>
      <c r="F14" s="2"/>
      <c r="G14" s="2"/>
      <c r="H14" s="2"/>
      <c r="I14" s="2"/>
      <c r="J14" s="8"/>
      <c r="K14" s="38"/>
      <c r="L14" s="39"/>
      <c r="M14" s="8"/>
      <c r="N14" s="8"/>
      <c r="O14" s="8"/>
      <c r="P14" s="40"/>
    </row>
    <row r="15" spans="1:16">
      <c r="A15" s="2"/>
      <c r="B15" s="2"/>
      <c r="C15" s="2"/>
      <c r="D15" s="2"/>
      <c r="E15" s="3"/>
      <c r="F15" s="2"/>
      <c r="G15" s="2"/>
      <c r="H15" s="2"/>
      <c r="I15" s="6" t="s">
        <v>10</v>
      </c>
      <c r="J15" s="8"/>
    </row>
    <row r="16" spans="1:16">
      <c r="A16" s="2"/>
      <c r="B16" s="2"/>
      <c r="C16" s="5" t="s">
        <v>11</v>
      </c>
      <c r="D16" s="3"/>
      <c r="E16" s="2"/>
      <c r="F16" s="2"/>
      <c r="G16" s="2"/>
      <c r="H16" s="6"/>
      <c r="I16" s="2"/>
      <c r="J16" s="8"/>
    </row>
    <row r="17" spans="1:13">
      <c r="A17" s="7"/>
      <c r="B17" s="8"/>
      <c r="C17" s="8"/>
      <c r="D17" s="8"/>
      <c r="E17" s="8"/>
      <c r="F17" s="8"/>
      <c r="G17" s="8"/>
      <c r="H17" s="8"/>
      <c r="I17" s="8"/>
      <c r="J17" s="8"/>
    </row>
    <row r="18" spans="1:13" ht="36.75" customHeight="1">
      <c r="A18" s="118" t="s">
        <v>12</v>
      </c>
      <c r="B18" s="118" t="s">
        <v>13</v>
      </c>
      <c r="C18" s="118" t="s">
        <v>14</v>
      </c>
      <c r="D18" s="118" t="s">
        <v>15</v>
      </c>
      <c r="E18" s="118" t="s">
        <v>16</v>
      </c>
      <c r="F18" s="118" t="s">
        <v>17</v>
      </c>
      <c r="G18" s="118" t="s">
        <v>18</v>
      </c>
      <c r="H18" s="118"/>
      <c r="I18" s="118" t="s">
        <v>19</v>
      </c>
      <c r="J18" s="31"/>
      <c r="K18" s="11"/>
      <c r="L18" s="11"/>
      <c r="M18" s="11"/>
    </row>
    <row r="19" spans="1:13" ht="22.5" customHeight="1">
      <c r="A19" s="118"/>
      <c r="B19" s="118"/>
      <c r="C19" s="118"/>
      <c r="D19" s="118"/>
      <c r="E19" s="118"/>
      <c r="F19" s="118"/>
      <c r="G19" s="59" t="s">
        <v>20</v>
      </c>
      <c r="H19" s="59" t="s">
        <v>21</v>
      </c>
      <c r="I19" s="118"/>
      <c r="J19" s="31"/>
      <c r="K19" s="11"/>
      <c r="L19" s="11"/>
      <c r="M19" s="11"/>
    </row>
    <row r="20" spans="1:13">
      <c r="A20" s="59">
        <v>1</v>
      </c>
      <c r="B20" s="59">
        <v>2</v>
      </c>
      <c r="C20" s="59">
        <v>3</v>
      </c>
      <c r="D20" s="59">
        <v>4</v>
      </c>
      <c r="E20" s="59">
        <v>5</v>
      </c>
      <c r="F20" s="59">
        <v>6</v>
      </c>
      <c r="G20" s="59">
        <v>7</v>
      </c>
      <c r="H20" s="59">
        <v>8</v>
      </c>
      <c r="I20" s="59">
        <v>9</v>
      </c>
      <c r="J20" s="31"/>
      <c r="K20" s="11"/>
      <c r="L20" s="11"/>
      <c r="M20" s="11"/>
    </row>
    <row r="21" spans="1:13">
      <c r="A21" s="118" t="s">
        <v>22</v>
      </c>
      <c r="B21" s="118"/>
      <c r="C21" s="118"/>
      <c r="D21" s="118"/>
      <c r="E21" s="118"/>
      <c r="F21" s="118"/>
      <c r="G21" s="118"/>
      <c r="H21" s="118"/>
      <c r="I21" s="118"/>
      <c r="J21" s="31"/>
      <c r="K21" s="11"/>
      <c r="L21" s="11"/>
      <c r="M21" s="11"/>
    </row>
    <row r="22" spans="1:13" ht="36" customHeight="1">
      <c r="A22" s="59"/>
      <c r="B22" s="119" t="s">
        <v>23</v>
      </c>
      <c r="C22" s="120"/>
      <c r="D22" s="120"/>
      <c r="E22" s="120"/>
      <c r="F22" s="120"/>
      <c r="G22" s="120"/>
      <c r="H22" s="120"/>
      <c r="I22" s="121"/>
      <c r="J22" s="31"/>
      <c r="K22" s="11"/>
      <c r="L22" s="11"/>
      <c r="M22" s="11"/>
    </row>
    <row r="23" spans="1:13" ht="34.5" customHeight="1">
      <c r="A23" s="59" t="s">
        <v>24</v>
      </c>
      <c r="B23" s="9" t="s">
        <v>25</v>
      </c>
      <c r="C23" s="9" t="s">
        <v>26</v>
      </c>
      <c r="D23" s="9" t="s">
        <v>27</v>
      </c>
      <c r="E23" s="59">
        <v>203875</v>
      </c>
      <c r="F23" s="59">
        <v>210964</v>
      </c>
      <c r="G23" s="59">
        <f t="shared" ref="G23:G29" si="0">F23-E23</f>
        <v>7089</v>
      </c>
      <c r="H23" s="10">
        <f t="shared" ref="H23:H29" si="1">F23/E23*100</f>
        <v>103.47713059472716</v>
      </c>
      <c r="I23" s="9"/>
      <c r="J23" s="31"/>
      <c r="K23" s="11"/>
      <c r="L23" s="11"/>
      <c r="M23" s="11"/>
    </row>
    <row r="24" spans="1:13" ht="60.75" customHeight="1">
      <c r="A24" s="59" t="s">
        <v>28</v>
      </c>
      <c r="B24" s="9" t="s">
        <v>29</v>
      </c>
      <c r="C24" s="9" t="s">
        <v>26</v>
      </c>
      <c r="D24" s="9" t="s">
        <v>27</v>
      </c>
      <c r="E24" s="59">
        <v>7104</v>
      </c>
      <c r="F24" s="59">
        <v>7200</v>
      </c>
      <c r="G24" s="59">
        <f t="shared" si="0"/>
        <v>96</v>
      </c>
      <c r="H24" s="10">
        <f t="shared" si="1"/>
        <v>101.35135135135135</v>
      </c>
      <c r="I24" s="9"/>
      <c r="J24" s="31"/>
      <c r="K24" s="11"/>
      <c r="L24" s="11"/>
      <c r="M24" s="11"/>
    </row>
    <row r="25" spans="1:13" ht="57.75" customHeight="1">
      <c r="A25" s="9" t="s">
        <v>30</v>
      </c>
      <c r="B25" s="9" t="s">
        <v>31</v>
      </c>
      <c r="C25" s="9" t="s">
        <v>26</v>
      </c>
      <c r="D25" s="9" t="s">
        <v>27</v>
      </c>
      <c r="E25" s="59">
        <v>33410</v>
      </c>
      <c r="F25" s="59">
        <v>33500</v>
      </c>
      <c r="G25" s="59">
        <f t="shared" si="0"/>
        <v>90</v>
      </c>
      <c r="H25" s="10">
        <f t="shared" si="1"/>
        <v>100.26938042502245</v>
      </c>
      <c r="I25" s="9"/>
      <c r="J25" s="31"/>
      <c r="K25" s="11"/>
      <c r="L25" s="11"/>
      <c r="M25" s="11"/>
    </row>
    <row r="26" spans="1:13" ht="76.5" customHeight="1">
      <c r="A26" s="9" t="s">
        <v>32</v>
      </c>
      <c r="B26" s="9" t="s">
        <v>33</v>
      </c>
      <c r="C26" s="9" t="s">
        <v>34</v>
      </c>
      <c r="D26" s="9" t="s">
        <v>27</v>
      </c>
      <c r="E26" s="59">
        <v>6950</v>
      </c>
      <c r="F26" s="59">
        <v>11140</v>
      </c>
      <c r="G26" s="59">
        <f t="shared" si="0"/>
        <v>4190</v>
      </c>
      <c r="H26" s="10">
        <f t="shared" si="1"/>
        <v>160.28776978417264</v>
      </c>
      <c r="I26" s="9" t="s">
        <v>35</v>
      </c>
      <c r="J26" s="31"/>
      <c r="K26" s="11"/>
      <c r="L26" s="11"/>
      <c r="M26" s="11"/>
    </row>
    <row r="27" spans="1:13" ht="45" customHeight="1">
      <c r="A27" s="9" t="s">
        <v>36</v>
      </c>
      <c r="B27" s="9" t="s">
        <v>37</v>
      </c>
      <c r="C27" s="9" t="s">
        <v>38</v>
      </c>
      <c r="D27" s="9" t="s">
        <v>27</v>
      </c>
      <c r="E27" s="59">
        <v>640</v>
      </c>
      <c r="F27" s="59">
        <v>625</v>
      </c>
      <c r="G27" s="59">
        <f t="shared" si="0"/>
        <v>-15</v>
      </c>
      <c r="H27" s="10">
        <f t="shared" si="1"/>
        <v>97.65625</v>
      </c>
      <c r="I27" s="9"/>
      <c r="J27" s="31"/>
      <c r="K27" s="11"/>
      <c r="L27" s="11"/>
      <c r="M27" s="11"/>
    </row>
    <row r="28" spans="1:13" ht="48" customHeight="1">
      <c r="A28" s="9" t="s">
        <v>39</v>
      </c>
      <c r="B28" s="9" t="s">
        <v>40</v>
      </c>
      <c r="C28" s="9" t="s">
        <v>38</v>
      </c>
      <c r="D28" s="9" t="s">
        <v>27</v>
      </c>
      <c r="E28" s="59">
        <v>15</v>
      </c>
      <c r="F28" s="59">
        <v>15</v>
      </c>
      <c r="G28" s="59">
        <f t="shared" si="0"/>
        <v>0</v>
      </c>
      <c r="H28" s="10">
        <f t="shared" si="1"/>
        <v>100</v>
      </c>
      <c r="I28" s="9"/>
      <c r="J28" s="31"/>
      <c r="K28" s="11"/>
      <c r="L28" s="11"/>
      <c r="M28" s="11"/>
    </row>
    <row r="29" spans="1:13" ht="33" customHeight="1">
      <c r="A29" s="9" t="s">
        <v>41</v>
      </c>
      <c r="B29" s="9" t="s">
        <v>42</v>
      </c>
      <c r="C29" s="9" t="s">
        <v>38</v>
      </c>
      <c r="D29" s="9" t="s">
        <v>27</v>
      </c>
      <c r="E29" s="59">
        <v>10</v>
      </c>
      <c r="F29" s="59">
        <v>15</v>
      </c>
      <c r="G29" s="59">
        <f t="shared" si="0"/>
        <v>5</v>
      </c>
      <c r="H29" s="10">
        <f t="shared" si="1"/>
        <v>150</v>
      </c>
      <c r="I29" s="9"/>
      <c r="J29" s="31"/>
      <c r="K29" s="11"/>
      <c r="L29" s="11"/>
      <c r="M29" s="11"/>
    </row>
    <row r="30" spans="1:13">
      <c r="A30" s="11"/>
      <c r="B30" s="11"/>
      <c r="C30" s="11"/>
      <c r="D30" s="11"/>
      <c r="E30" s="11"/>
      <c r="F30" s="9"/>
      <c r="G30" s="9"/>
      <c r="H30" s="12"/>
      <c r="I30" s="9"/>
      <c r="J30" s="31"/>
      <c r="K30" s="11"/>
      <c r="L30" s="11"/>
      <c r="M30" s="11"/>
    </row>
    <row r="31" spans="1:13">
      <c r="A31" s="118" t="s">
        <v>43</v>
      </c>
      <c r="B31" s="118"/>
      <c r="C31" s="118"/>
      <c r="D31" s="118"/>
      <c r="E31" s="118"/>
      <c r="F31" s="118"/>
      <c r="G31" s="118"/>
      <c r="H31" s="118"/>
      <c r="I31" s="118"/>
      <c r="J31" s="31"/>
      <c r="K31" s="11"/>
      <c r="L31" s="11"/>
      <c r="M31" s="11"/>
    </row>
    <row r="32" spans="1:13" ht="73.5" customHeight="1">
      <c r="A32" s="59" t="s">
        <v>44</v>
      </c>
      <c r="B32" s="13" t="s">
        <v>45</v>
      </c>
      <c r="C32" s="59" t="s">
        <v>21</v>
      </c>
      <c r="D32" s="59" t="s">
        <v>27</v>
      </c>
      <c r="E32" s="59">
        <v>80.5</v>
      </c>
      <c r="F32" s="59">
        <v>80.5</v>
      </c>
      <c r="G32" s="59">
        <f t="shared" ref="G32:G35" si="2">F32-E32</f>
        <v>0</v>
      </c>
      <c r="H32" s="10">
        <f t="shared" ref="H32:H35" si="3">F32/E32*100</f>
        <v>100</v>
      </c>
      <c r="I32" s="59"/>
      <c r="J32" s="31"/>
      <c r="K32" s="11"/>
      <c r="L32" s="11"/>
      <c r="M32" s="11"/>
    </row>
    <row r="33" spans="1:14" ht="62.25" customHeight="1">
      <c r="A33" s="59" t="s">
        <v>46</v>
      </c>
      <c r="B33" s="13" t="s">
        <v>47</v>
      </c>
      <c r="C33" s="59" t="s">
        <v>21</v>
      </c>
      <c r="D33" s="59" t="s">
        <v>27</v>
      </c>
      <c r="E33" s="59">
        <v>91</v>
      </c>
      <c r="F33" s="59">
        <v>91.5</v>
      </c>
      <c r="G33" s="59">
        <f t="shared" si="2"/>
        <v>0.5</v>
      </c>
      <c r="H33" s="10">
        <f t="shared" si="3"/>
        <v>100.54945054945054</v>
      </c>
      <c r="I33" s="59"/>
      <c r="J33" s="31"/>
      <c r="K33" s="11"/>
      <c r="L33" s="11"/>
      <c r="M33" s="11"/>
    </row>
    <row r="34" spans="1:14" ht="48.75" customHeight="1">
      <c r="A34" s="14" t="s">
        <v>48</v>
      </c>
      <c r="B34" s="9" t="s">
        <v>49</v>
      </c>
      <c r="C34" s="9" t="s">
        <v>21</v>
      </c>
      <c r="D34" s="9" t="s">
        <v>27</v>
      </c>
      <c r="E34" s="59">
        <v>75.5</v>
      </c>
      <c r="F34" s="59">
        <v>77.3</v>
      </c>
      <c r="G34" s="59">
        <f t="shared" si="2"/>
        <v>1.7999999999999972</v>
      </c>
      <c r="H34" s="10">
        <f t="shared" si="3"/>
        <v>102.3841059602649</v>
      </c>
      <c r="I34" s="9"/>
      <c r="J34" s="31"/>
      <c r="K34" s="11"/>
      <c r="L34" s="11"/>
      <c r="M34" s="11"/>
    </row>
    <row r="35" spans="1:14" ht="90.75" customHeight="1">
      <c r="A35" s="59" t="s">
        <v>50</v>
      </c>
      <c r="B35" s="9" t="s">
        <v>51</v>
      </c>
      <c r="C35" s="9" t="s">
        <v>21</v>
      </c>
      <c r="D35" s="9" t="s">
        <v>27</v>
      </c>
      <c r="E35" s="59">
        <v>62</v>
      </c>
      <c r="F35" s="59">
        <v>91.5</v>
      </c>
      <c r="G35" s="59">
        <f t="shared" si="2"/>
        <v>29.5</v>
      </c>
      <c r="H35" s="10">
        <f t="shared" si="3"/>
        <v>147.58064516129033</v>
      </c>
      <c r="I35" s="9"/>
      <c r="J35" s="31"/>
      <c r="K35" s="11"/>
      <c r="L35" s="11"/>
      <c r="M35" s="11"/>
    </row>
    <row r="36" spans="1:14" ht="29.25" customHeight="1">
      <c r="A36" s="118" t="s">
        <v>52</v>
      </c>
      <c r="B36" s="118"/>
      <c r="C36" s="118"/>
      <c r="D36" s="118"/>
      <c r="E36" s="118"/>
      <c r="F36" s="118"/>
      <c r="G36" s="118"/>
      <c r="H36" s="118"/>
      <c r="I36" s="118"/>
      <c r="J36" s="31"/>
      <c r="K36" s="11"/>
      <c r="L36" s="11"/>
      <c r="M36" s="11"/>
    </row>
    <row r="37" spans="1:14" ht="91.5" customHeight="1">
      <c r="A37" s="15" t="s">
        <v>53</v>
      </c>
      <c r="B37" s="16" t="s">
        <v>54</v>
      </c>
      <c r="C37" s="9" t="s">
        <v>21</v>
      </c>
      <c r="D37" s="9" t="s">
        <v>27</v>
      </c>
      <c r="E37" s="59">
        <v>82.5</v>
      </c>
      <c r="F37" s="59">
        <v>80.25</v>
      </c>
      <c r="G37" s="59">
        <f t="shared" ref="G37:G40" si="4">F37-E37</f>
        <v>-2.25</v>
      </c>
      <c r="H37" s="10">
        <f t="shared" ref="H37:H40" si="5">F37/E37*100</f>
        <v>97.27272727272728</v>
      </c>
      <c r="I37" s="9" t="s">
        <v>55</v>
      </c>
      <c r="J37" s="31"/>
      <c r="K37" s="11"/>
      <c r="L37" s="11"/>
      <c r="M37" s="11"/>
    </row>
    <row r="38" spans="1:14">
      <c r="A38" s="118" t="s">
        <v>56</v>
      </c>
      <c r="B38" s="118"/>
      <c r="C38" s="118"/>
      <c r="D38" s="118"/>
      <c r="E38" s="118"/>
      <c r="F38" s="118"/>
      <c r="G38" s="118"/>
      <c r="H38" s="118"/>
      <c r="I38" s="118"/>
      <c r="J38" s="32"/>
      <c r="K38" s="32"/>
      <c r="L38" s="32"/>
      <c r="M38" s="32"/>
    </row>
    <row r="39" spans="1:14" ht="39" customHeight="1">
      <c r="A39" s="59" t="s">
        <v>57</v>
      </c>
      <c r="B39" s="9" t="s">
        <v>58</v>
      </c>
      <c r="C39" s="13" t="s">
        <v>26</v>
      </c>
      <c r="D39" s="59" t="s">
        <v>59</v>
      </c>
      <c r="E39" s="59">
        <v>1</v>
      </c>
      <c r="F39" s="59">
        <v>1</v>
      </c>
      <c r="G39" s="59">
        <f t="shared" si="4"/>
        <v>0</v>
      </c>
      <c r="H39" s="10">
        <f t="shared" si="5"/>
        <v>100</v>
      </c>
      <c r="I39" s="9" t="s">
        <v>60</v>
      </c>
      <c r="J39" s="34"/>
      <c r="K39" s="34"/>
      <c r="L39" s="34"/>
      <c r="M39" s="11"/>
    </row>
    <row r="40" spans="1:14" ht="81" customHeight="1">
      <c r="A40" s="15" t="s">
        <v>57</v>
      </c>
      <c r="B40" s="16" t="s">
        <v>61</v>
      </c>
      <c r="C40" s="13" t="s">
        <v>26</v>
      </c>
      <c r="D40" s="17" t="s">
        <v>27</v>
      </c>
      <c r="E40" s="59">
        <v>1</v>
      </c>
      <c r="F40" s="59">
        <v>0</v>
      </c>
      <c r="G40" s="59">
        <f t="shared" si="4"/>
        <v>-1</v>
      </c>
      <c r="H40" s="10">
        <f t="shared" si="5"/>
        <v>0</v>
      </c>
      <c r="I40" s="9" t="s">
        <v>60</v>
      </c>
      <c r="J40" s="34"/>
      <c r="K40" s="34"/>
      <c r="L40" s="34"/>
      <c r="M40" s="34"/>
    </row>
    <row r="41" spans="1:14" ht="36.950000000000003" customHeight="1">
      <c r="A41" s="124" t="s">
        <v>62</v>
      </c>
      <c r="B41" s="125"/>
      <c r="C41" s="125"/>
      <c r="D41" s="125"/>
      <c r="E41" s="125"/>
      <c r="F41" s="125"/>
      <c r="G41" s="125"/>
      <c r="H41" s="125"/>
      <c r="I41" s="126"/>
      <c r="J41" s="36"/>
      <c r="K41" s="36"/>
      <c r="L41" s="36"/>
      <c r="M41" s="36"/>
    </row>
    <row r="42" spans="1:14" ht="42.95" customHeight="1">
      <c r="A42" s="18" t="s">
        <v>63</v>
      </c>
      <c r="B42" s="19" t="s">
        <v>64</v>
      </c>
      <c r="C42" s="19" t="s">
        <v>26</v>
      </c>
      <c r="D42" s="19" t="s">
        <v>27</v>
      </c>
      <c r="E42" s="20">
        <v>1930</v>
      </c>
      <c r="F42" s="20">
        <v>1744</v>
      </c>
      <c r="G42" s="21">
        <f t="shared" ref="G42:G44" si="6">F42-E42</f>
        <v>-186</v>
      </c>
      <c r="H42" s="22">
        <f t="shared" ref="H42:H44" si="7">F42/E42*100</f>
        <v>90.362694300518129</v>
      </c>
      <c r="I42" s="19" t="s">
        <v>60</v>
      </c>
      <c r="J42" s="11"/>
      <c r="K42" s="11"/>
      <c r="L42" s="11"/>
      <c r="M42" s="11"/>
      <c r="N42" s="41"/>
    </row>
    <row r="43" spans="1:14" ht="72.75" customHeight="1">
      <c r="A43" s="23" t="s">
        <v>65</v>
      </c>
      <c r="B43" s="24" t="s">
        <v>66</v>
      </c>
      <c r="C43" s="24" t="s">
        <v>38</v>
      </c>
      <c r="D43" s="24" t="s">
        <v>27</v>
      </c>
      <c r="E43" s="25">
        <v>9</v>
      </c>
      <c r="F43" s="25">
        <v>9</v>
      </c>
      <c r="G43" s="26">
        <f t="shared" si="6"/>
        <v>0</v>
      </c>
      <c r="H43" s="27">
        <f t="shared" si="7"/>
        <v>100</v>
      </c>
      <c r="I43" s="24"/>
      <c r="J43" s="11"/>
      <c r="K43" s="11"/>
      <c r="L43" s="11"/>
      <c r="M43" s="11"/>
      <c r="N43" s="42"/>
    </row>
    <row r="44" spans="1:14" ht="47.25" customHeight="1">
      <c r="A44" s="23" t="s">
        <v>63</v>
      </c>
      <c r="B44" s="28" t="s">
        <v>67</v>
      </c>
      <c r="C44" s="29" t="s">
        <v>21</v>
      </c>
      <c r="D44" s="29" t="s">
        <v>27</v>
      </c>
      <c r="E44" s="29">
        <v>12.5</v>
      </c>
      <c r="F44" s="26">
        <v>15.9</v>
      </c>
      <c r="G44" s="26">
        <f t="shared" si="6"/>
        <v>3.4000000000000004</v>
      </c>
      <c r="H44" s="27">
        <f t="shared" si="7"/>
        <v>127.2</v>
      </c>
      <c r="I44" s="29"/>
      <c r="J44" s="11"/>
      <c r="K44" s="11"/>
      <c r="L44" s="11"/>
      <c r="M44" s="11"/>
      <c r="N44" s="41"/>
    </row>
    <row r="45" spans="1:14">
      <c r="A45" s="30"/>
      <c r="B45" s="31"/>
      <c r="C45" s="31"/>
      <c r="D45" s="31"/>
      <c r="E45" s="31"/>
      <c r="F45" s="31"/>
      <c r="G45" s="31"/>
      <c r="H45" s="31"/>
      <c r="I45" s="31"/>
      <c r="J45" s="11"/>
      <c r="K45" s="11"/>
      <c r="L45" s="11"/>
      <c r="M45" s="11"/>
      <c r="N45" s="41"/>
    </row>
    <row r="46" spans="1:14" ht="15" customHeight="1">
      <c r="A46" s="32"/>
      <c r="B46" s="32"/>
      <c r="C46" s="32"/>
      <c r="D46" s="32"/>
      <c r="E46" s="32"/>
      <c r="F46" s="33"/>
      <c r="G46" s="32"/>
      <c r="H46" s="32"/>
      <c r="I46" s="32"/>
      <c r="J46" s="11"/>
      <c r="K46" s="11"/>
      <c r="L46" s="11"/>
      <c r="M46" s="11"/>
      <c r="N46" s="41"/>
    </row>
    <row r="47" spans="1:14">
      <c r="A47" s="34"/>
      <c r="B47" s="34"/>
      <c r="C47" s="34"/>
      <c r="D47" s="34"/>
      <c r="E47" s="34"/>
      <c r="F47" s="35"/>
      <c r="G47" s="34"/>
      <c r="H47" s="34"/>
      <c r="I47" s="34"/>
      <c r="J47" s="11"/>
      <c r="K47" s="11"/>
      <c r="L47" s="11"/>
      <c r="M47" s="43" t="s">
        <v>68</v>
      </c>
      <c r="N47" s="41"/>
    </row>
    <row r="48" spans="1:14">
      <c r="A48" s="34"/>
      <c r="B48" s="34"/>
      <c r="C48" s="34"/>
      <c r="D48" s="34"/>
      <c r="E48" s="34"/>
      <c r="F48" s="34"/>
      <c r="G48" s="34"/>
      <c r="H48" s="35" t="s">
        <v>69</v>
      </c>
      <c r="I48" s="34"/>
      <c r="J48" s="11"/>
      <c r="K48" s="11"/>
      <c r="L48" s="11"/>
      <c r="M48" s="11"/>
      <c r="N48" s="41"/>
    </row>
    <row r="49" spans="1:14">
      <c r="A49" s="36"/>
      <c r="B49" s="36"/>
      <c r="C49" s="36"/>
      <c r="D49" s="36"/>
      <c r="E49" s="36"/>
      <c r="F49" s="36"/>
      <c r="G49" s="36"/>
      <c r="H49" s="36"/>
      <c r="I49" s="36"/>
      <c r="J49" s="11"/>
      <c r="K49" s="11"/>
      <c r="L49" s="11"/>
      <c r="M49" s="11"/>
      <c r="N49" s="41"/>
    </row>
    <row r="50" spans="1:14">
      <c r="A50" s="61" t="s">
        <v>70</v>
      </c>
      <c r="B50" s="110" t="s">
        <v>71</v>
      </c>
      <c r="C50" s="110" t="s">
        <v>72</v>
      </c>
      <c r="D50" s="110" t="s">
        <v>73</v>
      </c>
      <c r="E50" s="110"/>
      <c r="F50" s="110" t="s">
        <v>74</v>
      </c>
      <c r="G50" s="110" t="s">
        <v>150</v>
      </c>
      <c r="H50" s="110" t="s">
        <v>75</v>
      </c>
      <c r="I50" s="110" t="s">
        <v>76</v>
      </c>
      <c r="J50" s="110" t="s">
        <v>77</v>
      </c>
      <c r="K50" s="110" t="s">
        <v>78</v>
      </c>
      <c r="L50" s="110" t="s">
        <v>79</v>
      </c>
      <c r="M50" s="110" t="s">
        <v>80</v>
      </c>
      <c r="N50" s="41"/>
    </row>
    <row r="51" spans="1:14">
      <c r="A51" s="62" t="s">
        <v>81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41"/>
    </row>
    <row r="52" spans="1:14">
      <c r="A52" s="62"/>
      <c r="B52" s="107"/>
      <c r="C52" s="107"/>
      <c r="D52" s="62" t="s">
        <v>82</v>
      </c>
      <c r="E52" s="62" t="s">
        <v>83</v>
      </c>
      <c r="F52" s="107"/>
      <c r="G52" s="107"/>
      <c r="H52" s="107"/>
      <c r="I52" s="107"/>
      <c r="J52" s="107"/>
      <c r="K52" s="107"/>
      <c r="L52" s="107"/>
      <c r="M52" s="107"/>
      <c r="N52" s="41"/>
    </row>
    <row r="53" spans="1:14" ht="21" customHeight="1">
      <c r="A53" s="64">
        <v>1</v>
      </c>
      <c r="B53" s="64">
        <v>2</v>
      </c>
      <c r="C53" s="64">
        <v>3</v>
      </c>
      <c r="D53" s="64">
        <v>4</v>
      </c>
      <c r="E53" s="64">
        <v>5</v>
      </c>
      <c r="F53" s="64">
        <v>6</v>
      </c>
      <c r="G53" s="64">
        <v>7</v>
      </c>
      <c r="H53" s="64">
        <v>8</v>
      </c>
      <c r="I53" s="64">
        <v>9</v>
      </c>
      <c r="J53" s="64">
        <v>10</v>
      </c>
      <c r="K53" s="64">
        <v>11</v>
      </c>
      <c r="L53" s="64">
        <v>12</v>
      </c>
      <c r="M53" s="64">
        <v>13</v>
      </c>
      <c r="N53" s="41"/>
    </row>
    <row r="54" spans="1:14">
      <c r="A54" s="111" t="s">
        <v>84</v>
      </c>
      <c r="B54" s="112"/>
      <c r="C54" s="112"/>
      <c r="D54" s="112"/>
      <c r="E54" s="89"/>
      <c r="F54" s="64" t="s">
        <v>85</v>
      </c>
      <c r="G54" s="64">
        <f>G55+G57</f>
        <v>60588.800000000003</v>
      </c>
      <c r="H54" s="73">
        <f>H55+H57</f>
        <v>60329.69999999999</v>
      </c>
      <c r="I54" s="94">
        <f>H54/G54*100</f>
        <v>99.57236320904191</v>
      </c>
      <c r="J54" s="106" t="s">
        <v>86</v>
      </c>
      <c r="K54" s="106" t="s">
        <v>86</v>
      </c>
      <c r="L54" s="106" t="s">
        <v>86</v>
      </c>
      <c r="M54" s="106" t="s">
        <v>86</v>
      </c>
      <c r="N54" s="41"/>
    </row>
    <row r="55" spans="1:14">
      <c r="A55" s="113"/>
      <c r="B55" s="114"/>
      <c r="C55" s="114"/>
      <c r="D55" s="114"/>
      <c r="E55" s="90"/>
      <c r="F55" s="64" t="s">
        <v>87</v>
      </c>
      <c r="G55" s="37">
        <f>G59</f>
        <v>2330.9</v>
      </c>
      <c r="H55" s="37">
        <f>H59</f>
        <v>2390.1</v>
      </c>
      <c r="I55" s="95"/>
      <c r="J55" s="106"/>
      <c r="K55" s="106"/>
      <c r="L55" s="106"/>
      <c r="M55" s="106"/>
      <c r="N55" s="41"/>
    </row>
    <row r="56" spans="1:14" ht="58.5" customHeight="1">
      <c r="A56" s="113"/>
      <c r="B56" s="114"/>
      <c r="C56" s="114"/>
      <c r="D56" s="114"/>
      <c r="E56" s="90"/>
      <c r="F56" s="64" t="s">
        <v>88</v>
      </c>
      <c r="G56" s="37">
        <v>0</v>
      </c>
      <c r="H56" s="70">
        <f t="shared" ref="H56" si="8">G56</f>
        <v>0</v>
      </c>
      <c r="I56" s="95"/>
      <c r="J56" s="106"/>
      <c r="K56" s="106"/>
      <c r="L56" s="106"/>
      <c r="M56" s="106"/>
      <c r="N56" s="41"/>
    </row>
    <row r="57" spans="1:14">
      <c r="A57" s="115"/>
      <c r="B57" s="116"/>
      <c r="C57" s="116"/>
      <c r="D57" s="116"/>
      <c r="E57" s="117"/>
      <c r="F57" s="64" t="s">
        <v>89</v>
      </c>
      <c r="G57" s="37">
        <f>G61+G81+G86+G92+G96</f>
        <v>58257.9</v>
      </c>
      <c r="H57" s="37">
        <f>H61+H81+H86+H92+H96</f>
        <v>57939.599999999991</v>
      </c>
      <c r="I57" s="96"/>
      <c r="J57" s="106"/>
      <c r="K57" s="106"/>
      <c r="L57" s="106"/>
      <c r="M57" s="106"/>
      <c r="N57" s="41"/>
    </row>
    <row r="58" spans="1:14" ht="48">
      <c r="A58" s="104">
        <v>1</v>
      </c>
      <c r="B58" s="105" t="s">
        <v>23</v>
      </c>
      <c r="C58" s="94" t="s">
        <v>90</v>
      </c>
      <c r="D58" s="106" t="s">
        <v>91</v>
      </c>
      <c r="E58" s="106" t="s">
        <v>92</v>
      </c>
      <c r="F58" s="64" t="s">
        <v>85</v>
      </c>
      <c r="G58" s="63">
        <v>28595.4</v>
      </c>
      <c r="H58" s="70">
        <v>28813.3</v>
      </c>
      <c r="I58" s="94">
        <f>H58/G58*100</f>
        <v>100.76201067304531</v>
      </c>
      <c r="J58" s="64" t="s">
        <v>93</v>
      </c>
      <c r="K58" s="44">
        <v>203875</v>
      </c>
      <c r="L58" s="44">
        <v>210964</v>
      </c>
      <c r="M58" s="64"/>
      <c r="N58" s="41"/>
    </row>
    <row r="59" spans="1:14" ht="96">
      <c r="A59" s="104"/>
      <c r="B59" s="105"/>
      <c r="C59" s="95"/>
      <c r="D59" s="106"/>
      <c r="E59" s="106"/>
      <c r="F59" s="64" t="s">
        <v>87</v>
      </c>
      <c r="G59" s="64">
        <f>G63</f>
        <v>2330.9</v>
      </c>
      <c r="H59" s="70">
        <v>2390.1</v>
      </c>
      <c r="I59" s="95"/>
      <c r="J59" s="64" t="s">
        <v>94</v>
      </c>
      <c r="K59" s="44" t="s">
        <v>95</v>
      </c>
      <c r="L59" s="44" t="s">
        <v>96</v>
      </c>
      <c r="M59" s="64"/>
      <c r="N59" s="41"/>
    </row>
    <row r="60" spans="1:14">
      <c r="A60" s="104"/>
      <c r="B60" s="105"/>
      <c r="C60" s="95"/>
      <c r="D60" s="106"/>
      <c r="E60" s="106"/>
      <c r="F60" s="64" t="s">
        <v>97</v>
      </c>
      <c r="G60" s="64">
        <v>0</v>
      </c>
      <c r="H60" s="70">
        <v>0</v>
      </c>
      <c r="I60" s="95"/>
      <c r="J60" s="106" t="s">
        <v>98</v>
      </c>
      <c r="K60" s="106" t="s">
        <v>99</v>
      </c>
      <c r="L60" s="106" t="s">
        <v>99</v>
      </c>
      <c r="M60" s="106"/>
      <c r="N60" s="41"/>
    </row>
    <row r="61" spans="1:14">
      <c r="A61" s="104"/>
      <c r="B61" s="105"/>
      <c r="C61" s="95"/>
      <c r="D61" s="106"/>
      <c r="E61" s="106"/>
      <c r="F61" s="64" t="s">
        <v>89</v>
      </c>
      <c r="G61" s="64">
        <v>26264.5</v>
      </c>
      <c r="H61" s="70">
        <v>26423.200000000001</v>
      </c>
      <c r="I61" s="96"/>
      <c r="J61" s="106"/>
      <c r="K61" s="106"/>
      <c r="L61" s="106"/>
      <c r="M61" s="106"/>
      <c r="N61" s="41"/>
    </row>
    <row r="62" spans="1:14">
      <c r="A62" s="104" t="s">
        <v>24</v>
      </c>
      <c r="B62" s="106" t="s">
        <v>100</v>
      </c>
      <c r="C62" s="94" t="s">
        <v>90</v>
      </c>
      <c r="D62" s="106" t="s">
        <v>91</v>
      </c>
      <c r="E62" s="106" t="s">
        <v>92</v>
      </c>
      <c r="F62" s="64" t="s">
        <v>85</v>
      </c>
      <c r="G62" s="63">
        <f>G63+G64</f>
        <v>2453.2000000000003</v>
      </c>
      <c r="H62" s="70">
        <v>2345</v>
      </c>
      <c r="I62" s="94">
        <f>H62/G62*100</f>
        <v>95.589434208380879</v>
      </c>
      <c r="J62" s="94" t="s">
        <v>101</v>
      </c>
      <c r="K62" s="94" t="s">
        <v>102</v>
      </c>
      <c r="L62" s="94" t="s">
        <v>103</v>
      </c>
      <c r="M62" s="94"/>
      <c r="N62" s="41"/>
    </row>
    <row r="63" spans="1:14" ht="19.5" customHeight="1">
      <c r="A63" s="104"/>
      <c r="B63" s="106"/>
      <c r="C63" s="95"/>
      <c r="D63" s="106"/>
      <c r="E63" s="106"/>
      <c r="F63" s="64" t="s">
        <v>87</v>
      </c>
      <c r="G63" s="64">
        <v>2330.9</v>
      </c>
      <c r="H63" s="70">
        <v>2227.6999999999998</v>
      </c>
      <c r="I63" s="95"/>
      <c r="J63" s="95"/>
      <c r="K63" s="95"/>
      <c r="L63" s="95"/>
      <c r="M63" s="95"/>
      <c r="N63" s="41"/>
    </row>
    <row r="64" spans="1:14" ht="25.5" customHeight="1">
      <c r="A64" s="104"/>
      <c r="B64" s="106"/>
      <c r="C64" s="95"/>
      <c r="D64" s="106"/>
      <c r="E64" s="106"/>
      <c r="F64" s="64" t="s">
        <v>89</v>
      </c>
      <c r="G64" s="64">
        <v>122.3</v>
      </c>
      <c r="H64" s="70">
        <v>117.3</v>
      </c>
      <c r="I64" s="96"/>
      <c r="J64" s="96"/>
      <c r="K64" s="96"/>
      <c r="L64" s="96"/>
      <c r="M64" s="96"/>
      <c r="N64" s="41"/>
    </row>
    <row r="65" spans="1:14">
      <c r="A65" s="104" t="s">
        <v>28</v>
      </c>
      <c r="B65" s="106" t="s">
        <v>104</v>
      </c>
      <c r="C65" s="94" t="s">
        <v>90</v>
      </c>
      <c r="D65" s="106" t="s">
        <v>91</v>
      </c>
      <c r="E65" s="106" t="s">
        <v>92</v>
      </c>
      <c r="F65" s="64" t="s">
        <v>85</v>
      </c>
      <c r="G65" s="64">
        <v>67.599999999999994</v>
      </c>
      <c r="H65" s="70">
        <f>H66+H67</f>
        <v>67.599999999999994</v>
      </c>
      <c r="I65" s="94">
        <f>H65/G65*100</f>
        <v>100</v>
      </c>
      <c r="J65" s="94" t="s">
        <v>105</v>
      </c>
      <c r="K65" s="94" t="s">
        <v>106</v>
      </c>
      <c r="L65" s="94" t="s">
        <v>107</v>
      </c>
      <c r="M65" s="94"/>
      <c r="N65" s="41"/>
    </row>
    <row r="66" spans="1:14">
      <c r="A66" s="104"/>
      <c r="B66" s="106"/>
      <c r="C66" s="95"/>
      <c r="D66" s="106"/>
      <c r="E66" s="106"/>
      <c r="F66" s="64" t="s">
        <v>87</v>
      </c>
      <c r="G66" s="64">
        <v>67.599999999999994</v>
      </c>
      <c r="H66" s="70">
        <v>67.599999999999994</v>
      </c>
      <c r="I66" s="95"/>
      <c r="J66" s="95"/>
      <c r="K66" s="95"/>
      <c r="L66" s="95"/>
      <c r="M66" s="95"/>
      <c r="N66" s="41"/>
    </row>
    <row r="67" spans="1:14">
      <c r="A67" s="104"/>
      <c r="B67" s="106"/>
      <c r="C67" s="95"/>
      <c r="D67" s="106"/>
      <c r="E67" s="106"/>
      <c r="F67" s="64" t="s">
        <v>97</v>
      </c>
      <c r="G67" s="64">
        <v>0</v>
      </c>
      <c r="H67" s="70"/>
      <c r="I67" s="96"/>
      <c r="J67" s="96"/>
      <c r="K67" s="96"/>
      <c r="L67" s="96"/>
      <c r="M67" s="96"/>
      <c r="N67" s="41"/>
    </row>
    <row r="68" spans="1:14" ht="15" customHeight="1">
      <c r="A68" s="60"/>
      <c r="B68" s="106" t="s">
        <v>108</v>
      </c>
      <c r="C68" s="94" t="s">
        <v>90</v>
      </c>
      <c r="D68" s="106" t="s">
        <v>91</v>
      </c>
      <c r="E68" s="106" t="s">
        <v>92</v>
      </c>
      <c r="F68" s="64" t="s">
        <v>85</v>
      </c>
      <c r="G68" s="64">
        <f>G69</f>
        <v>0</v>
      </c>
      <c r="H68" s="70">
        <f>H69+H70</f>
        <v>0</v>
      </c>
      <c r="I68" s="94" t="e">
        <f>H68/G68*100</f>
        <v>#DIV/0!</v>
      </c>
      <c r="J68" s="94" t="s">
        <v>109</v>
      </c>
      <c r="K68" s="94" t="s">
        <v>110</v>
      </c>
      <c r="L68" s="94" t="s">
        <v>99</v>
      </c>
      <c r="M68" s="94"/>
      <c r="N68" s="41"/>
    </row>
    <row r="69" spans="1:14">
      <c r="A69" s="60"/>
      <c r="B69" s="106"/>
      <c r="C69" s="95"/>
      <c r="D69" s="106"/>
      <c r="E69" s="106"/>
      <c r="F69" s="64" t="s">
        <v>87</v>
      </c>
      <c r="G69" s="64"/>
      <c r="H69" s="70">
        <f>G69</f>
        <v>0</v>
      </c>
      <c r="I69" s="95"/>
      <c r="J69" s="95"/>
      <c r="K69" s="95"/>
      <c r="L69" s="95"/>
      <c r="M69" s="95"/>
      <c r="N69" s="41"/>
    </row>
    <row r="70" spans="1:14">
      <c r="A70" s="60"/>
      <c r="B70" s="106"/>
      <c r="C70" s="95"/>
      <c r="D70" s="106"/>
      <c r="E70" s="106"/>
      <c r="F70" s="64" t="s">
        <v>97</v>
      </c>
      <c r="G70" s="64">
        <v>0</v>
      </c>
      <c r="H70" s="70"/>
      <c r="I70" s="96"/>
      <c r="J70" s="96"/>
      <c r="K70" s="96"/>
      <c r="L70" s="96"/>
      <c r="M70" s="96"/>
      <c r="N70" s="41"/>
    </row>
    <row r="71" spans="1:14">
      <c r="A71" s="104" t="s">
        <v>30</v>
      </c>
      <c r="B71" s="106" t="s">
        <v>111</v>
      </c>
      <c r="C71" s="94" t="s">
        <v>90</v>
      </c>
      <c r="D71" s="106" t="s">
        <v>91</v>
      </c>
      <c r="E71" s="106" t="s">
        <v>92</v>
      </c>
      <c r="F71" s="64" t="s">
        <v>85</v>
      </c>
      <c r="G71" s="64">
        <f>G72+G74</f>
        <v>99.8</v>
      </c>
      <c r="H71" s="70">
        <f>H72+H74+H73</f>
        <v>99.8</v>
      </c>
      <c r="I71" s="94">
        <f>H71/G71*100</f>
        <v>100</v>
      </c>
      <c r="J71" s="94" t="s">
        <v>33</v>
      </c>
      <c r="K71" s="94" t="s">
        <v>112</v>
      </c>
      <c r="L71" s="94" t="s">
        <v>113</v>
      </c>
      <c r="M71" s="94"/>
      <c r="N71" s="41"/>
    </row>
    <row r="72" spans="1:14" ht="15" customHeight="1">
      <c r="A72" s="104"/>
      <c r="B72" s="106"/>
      <c r="C72" s="95"/>
      <c r="D72" s="106"/>
      <c r="E72" s="106"/>
      <c r="F72" s="64" t="s">
        <v>87</v>
      </c>
      <c r="G72" s="64">
        <v>94.8</v>
      </c>
      <c r="H72" s="70">
        <f>G72</f>
        <v>94.8</v>
      </c>
      <c r="I72" s="95"/>
      <c r="J72" s="95"/>
      <c r="K72" s="95"/>
      <c r="L72" s="95"/>
      <c r="M72" s="95"/>
      <c r="N72" s="41"/>
    </row>
    <row r="73" spans="1:14">
      <c r="A73" s="104"/>
      <c r="B73" s="106"/>
      <c r="C73" s="95"/>
      <c r="D73" s="106"/>
      <c r="E73" s="106"/>
      <c r="F73" s="64" t="s">
        <v>97</v>
      </c>
      <c r="G73" s="64">
        <v>0</v>
      </c>
      <c r="H73" s="70">
        <f>G73</f>
        <v>0</v>
      </c>
      <c r="I73" s="95"/>
      <c r="J73" s="95"/>
      <c r="K73" s="95"/>
      <c r="L73" s="95"/>
      <c r="M73" s="95"/>
      <c r="N73" s="41"/>
    </row>
    <row r="74" spans="1:14">
      <c r="A74" s="104"/>
      <c r="B74" s="106"/>
      <c r="C74" s="95"/>
      <c r="D74" s="106"/>
      <c r="E74" s="106"/>
      <c r="F74" s="64" t="s">
        <v>89</v>
      </c>
      <c r="G74" s="64">
        <v>5</v>
      </c>
      <c r="H74" s="70">
        <f>G74</f>
        <v>5</v>
      </c>
      <c r="I74" s="96"/>
      <c r="J74" s="96"/>
      <c r="K74" s="96"/>
      <c r="L74" s="96"/>
      <c r="M74" s="96"/>
      <c r="N74" s="41"/>
    </row>
    <row r="75" spans="1:14">
      <c r="A75" s="60"/>
      <c r="B75" s="106" t="s">
        <v>114</v>
      </c>
      <c r="C75" s="94" t="s">
        <v>90</v>
      </c>
      <c r="D75" s="106" t="s">
        <v>91</v>
      </c>
      <c r="E75" s="106" t="s">
        <v>92</v>
      </c>
      <c r="F75" s="64" t="s">
        <v>85</v>
      </c>
      <c r="G75" s="64">
        <f>G76+G78+G77</f>
        <v>0</v>
      </c>
      <c r="H75" s="70">
        <f>H76+H78+H77</f>
        <v>0</v>
      </c>
      <c r="I75" s="94" t="e">
        <f>H75/G75*100</f>
        <v>#DIV/0!</v>
      </c>
      <c r="J75" s="68"/>
      <c r="K75" s="68"/>
      <c r="L75" s="68"/>
      <c r="M75" s="68"/>
      <c r="N75" s="41"/>
    </row>
    <row r="76" spans="1:14" ht="21" customHeight="1">
      <c r="A76" s="60"/>
      <c r="B76" s="106"/>
      <c r="C76" s="95"/>
      <c r="D76" s="106"/>
      <c r="E76" s="106"/>
      <c r="F76" s="64" t="s">
        <v>87</v>
      </c>
      <c r="G76" s="64">
        <v>0</v>
      </c>
      <c r="H76" s="70">
        <f>G76</f>
        <v>0</v>
      </c>
      <c r="I76" s="95"/>
      <c r="J76" s="68"/>
      <c r="K76" s="68"/>
      <c r="L76" s="68"/>
      <c r="M76" s="68"/>
      <c r="N76" s="41"/>
    </row>
    <row r="77" spans="1:14" ht="123.95" customHeight="1">
      <c r="A77" s="60"/>
      <c r="B77" s="106"/>
      <c r="C77" s="95"/>
      <c r="D77" s="106"/>
      <c r="E77" s="106"/>
      <c r="F77" s="64" t="s">
        <v>97</v>
      </c>
      <c r="G77" s="64">
        <v>0</v>
      </c>
      <c r="H77" s="70">
        <v>0</v>
      </c>
      <c r="I77" s="95"/>
      <c r="J77" s="68"/>
      <c r="K77" s="68"/>
      <c r="L77" s="68"/>
      <c r="M77" s="68"/>
      <c r="N77" s="41"/>
    </row>
    <row r="78" spans="1:14">
      <c r="A78" s="60"/>
      <c r="B78" s="106"/>
      <c r="C78" s="95"/>
      <c r="D78" s="106"/>
      <c r="E78" s="106"/>
      <c r="F78" s="64" t="s">
        <v>89</v>
      </c>
      <c r="G78" s="64">
        <v>0</v>
      </c>
      <c r="H78" s="70">
        <f>G78</f>
        <v>0</v>
      </c>
      <c r="I78" s="96"/>
      <c r="J78" s="68"/>
      <c r="K78" s="68"/>
      <c r="L78" s="68"/>
      <c r="M78" s="68"/>
      <c r="N78" s="41"/>
    </row>
    <row r="79" spans="1:14" ht="15" customHeight="1">
      <c r="A79" s="104">
        <v>2</v>
      </c>
      <c r="B79" s="105" t="s">
        <v>115</v>
      </c>
      <c r="C79" s="94" t="s">
        <v>116</v>
      </c>
      <c r="D79" s="106" t="s">
        <v>91</v>
      </c>
      <c r="E79" s="106" t="s">
        <v>92</v>
      </c>
      <c r="F79" s="64" t="s">
        <v>85</v>
      </c>
      <c r="G79" s="64">
        <v>16638.400000000001</v>
      </c>
      <c r="H79" s="70">
        <v>16214.8</v>
      </c>
      <c r="I79" s="94">
        <f>H79/G79*100</f>
        <v>97.454082123281069</v>
      </c>
      <c r="J79" s="64" t="s">
        <v>47</v>
      </c>
      <c r="K79" s="57">
        <v>0.91</v>
      </c>
      <c r="L79" s="58">
        <v>0.91500000000000004</v>
      </c>
      <c r="M79" s="64"/>
      <c r="N79" s="41"/>
    </row>
    <row r="80" spans="1:14">
      <c r="A80" s="104"/>
      <c r="B80" s="105"/>
      <c r="C80" s="95"/>
      <c r="D80" s="106"/>
      <c r="E80" s="106"/>
      <c r="F80" s="64" t="s">
        <v>87</v>
      </c>
      <c r="G80" s="64"/>
      <c r="H80" s="70">
        <f>G80</f>
        <v>0</v>
      </c>
      <c r="I80" s="95"/>
      <c r="J80" s="94" t="s">
        <v>51</v>
      </c>
      <c r="K80" s="108">
        <v>0.62</v>
      </c>
      <c r="L80" s="91">
        <v>0.91500000000000004</v>
      </c>
      <c r="M80" s="94"/>
      <c r="N80" s="41"/>
    </row>
    <row r="81" spans="1:14">
      <c r="A81" s="104"/>
      <c r="B81" s="105"/>
      <c r="C81" s="95"/>
      <c r="D81" s="106"/>
      <c r="E81" s="106"/>
      <c r="F81" s="64" t="s">
        <v>89</v>
      </c>
      <c r="G81" s="64">
        <v>16638.400000000001</v>
      </c>
      <c r="H81" s="70">
        <v>16214.8</v>
      </c>
      <c r="I81" s="96"/>
      <c r="J81" s="96"/>
      <c r="K81" s="96"/>
      <c r="L81" s="96"/>
      <c r="M81" s="96"/>
      <c r="N81" s="41"/>
    </row>
    <row r="82" spans="1:14">
      <c r="A82" s="104" t="s">
        <v>44</v>
      </c>
      <c r="B82" s="106" t="s">
        <v>117</v>
      </c>
      <c r="C82" s="94" t="s">
        <v>90</v>
      </c>
      <c r="D82" s="106" t="s">
        <v>91</v>
      </c>
      <c r="E82" s="106" t="s">
        <v>92</v>
      </c>
      <c r="F82" s="64" t="s">
        <v>85</v>
      </c>
      <c r="G82" s="64"/>
      <c r="H82" s="70">
        <f>H83+H84</f>
        <v>0</v>
      </c>
      <c r="I82" s="94" t="e">
        <f>H82/G82*100</f>
        <v>#DIV/0!</v>
      </c>
      <c r="J82" s="94" t="s">
        <v>49</v>
      </c>
      <c r="K82" s="91">
        <v>0.755</v>
      </c>
      <c r="L82" s="91">
        <v>0.77300000000000002</v>
      </c>
      <c r="M82" s="94"/>
      <c r="N82" s="41"/>
    </row>
    <row r="83" spans="1:14">
      <c r="A83" s="104"/>
      <c r="B83" s="106"/>
      <c r="C83" s="95"/>
      <c r="D83" s="106"/>
      <c r="E83" s="106"/>
      <c r="F83" s="64" t="s">
        <v>87</v>
      </c>
      <c r="G83" s="64"/>
      <c r="H83" s="70">
        <f>G83</f>
        <v>0</v>
      </c>
      <c r="I83" s="95"/>
      <c r="J83" s="95"/>
      <c r="K83" s="95"/>
      <c r="L83" s="95"/>
      <c r="M83" s="95"/>
      <c r="N83" s="41"/>
    </row>
    <row r="84" spans="1:14" ht="15" customHeight="1">
      <c r="A84" s="104"/>
      <c r="B84" s="106"/>
      <c r="C84" s="95"/>
      <c r="D84" s="106"/>
      <c r="E84" s="106"/>
      <c r="F84" s="64" t="s">
        <v>89</v>
      </c>
      <c r="G84" s="64"/>
      <c r="H84" s="70">
        <f>G84</f>
        <v>0</v>
      </c>
      <c r="I84" s="96"/>
      <c r="J84" s="96"/>
      <c r="K84" s="96"/>
      <c r="L84" s="96"/>
      <c r="M84" s="96"/>
      <c r="N84" s="41"/>
    </row>
    <row r="85" spans="1:14">
      <c r="A85" s="104">
        <v>3</v>
      </c>
      <c r="B85" s="105" t="s">
        <v>118</v>
      </c>
      <c r="C85" s="94" t="s">
        <v>119</v>
      </c>
      <c r="D85" s="106" t="s">
        <v>91</v>
      </c>
      <c r="E85" s="106" t="s">
        <v>92</v>
      </c>
      <c r="F85" s="64" t="s">
        <v>85</v>
      </c>
      <c r="G85" s="64">
        <v>15355</v>
      </c>
      <c r="H85" s="70">
        <v>15293.2</v>
      </c>
      <c r="I85" s="94">
        <f>H85/G85*100</f>
        <v>99.597525236079449</v>
      </c>
      <c r="J85" s="107" t="s">
        <v>54</v>
      </c>
      <c r="K85" s="109" t="s">
        <v>120</v>
      </c>
      <c r="L85" s="109">
        <v>0.80249999999999999</v>
      </c>
      <c r="M85" s="107" t="s">
        <v>121</v>
      </c>
      <c r="N85" s="41"/>
    </row>
    <row r="86" spans="1:14">
      <c r="A86" s="104"/>
      <c r="B86" s="105"/>
      <c r="C86" s="95"/>
      <c r="D86" s="106"/>
      <c r="E86" s="106"/>
      <c r="F86" s="94" t="s">
        <v>89</v>
      </c>
      <c r="G86" s="94">
        <v>15355</v>
      </c>
      <c r="H86" s="94">
        <v>15293.2</v>
      </c>
      <c r="I86" s="95"/>
      <c r="J86" s="107"/>
      <c r="K86" s="109"/>
      <c r="L86" s="109"/>
      <c r="M86" s="107"/>
      <c r="N86" s="41"/>
    </row>
    <row r="87" spans="1:14">
      <c r="A87" s="104"/>
      <c r="B87" s="105"/>
      <c r="C87" s="95"/>
      <c r="D87" s="106"/>
      <c r="E87" s="106"/>
      <c r="F87" s="95"/>
      <c r="G87" s="95"/>
      <c r="H87" s="95"/>
      <c r="I87" s="95"/>
      <c r="J87" s="107"/>
      <c r="K87" s="109"/>
      <c r="L87" s="109"/>
      <c r="M87" s="107"/>
      <c r="N87" s="41"/>
    </row>
    <row r="88" spans="1:14">
      <c r="A88" s="104"/>
      <c r="B88" s="105"/>
      <c r="C88" s="95"/>
      <c r="D88" s="106"/>
      <c r="E88" s="106"/>
      <c r="F88" s="96"/>
      <c r="G88" s="96"/>
      <c r="H88" s="96"/>
      <c r="I88" s="96"/>
      <c r="J88" s="107"/>
      <c r="K88" s="109"/>
      <c r="L88" s="109"/>
      <c r="M88" s="107"/>
    </row>
    <row r="89" spans="1:14" ht="48">
      <c r="A89" s="104">
        <v>4</v>
      </c>
      <c r="B89" s="105" t="s">
        <v>122</v>
      </c>
      <c r="C89" s="94" t="s">
        <v>90</v>
      </c>
      <c r="D89" s="106" t="s">
        <v>91</v>
      </c>
      <c r="E89" s="106" t="s">
        <v>92</v>
      </c>
      <c r="F89" s="64" t="s">
        <v>85</v>
      </c>
      <c r="G89" s="64">
        <v>0</v>
      </c>
      <c r="H89" s="70">
        <v>4.2</v>
      </c>
      <c r="I89" s="94" t="e">
        <f>H89/G89*100</f>
        <v>#DIV/0!</v>
      </c>
      <c r="J89" s="64" t="s">
        <v>58</v>
      </c>
      <c r="K89" s="64" t="s">
        <v>123</v>
      </c>
      <c r="L89" s="64" t="s">
        <v>123</v>
      </c>
      <c r="M89" s="64" t="s">
        <v>124</v>
      </c>
    </row>
    <row r="90" spans="1:14">
      <c r="A90" s="104"/>
      <c r="B90" s="105"/>
      <c r="C90" s="95"/>
      <c r="D90" s="106"/>
      <c r="E90" s="106"/>
      <c r="F90" s="64" t="s">
        <v>87</v>
      </c>
      <c r="G90" s="64">
        <v>0</v>
      </c>
      <c r="H90" s="70">
        <v>0</v>
      </c>
      <c r="I90" s="95"/>
      <c r="J90" s="94" t="s">
        <v>61</v>
      </c>
      <c r="K90" s="108" t="s">
        <v>125</v>
      </c>
      <c r="L90" s="108" t="s">
        <v>126</v>
      </c>
      <c r="M90" s="94" t="s">
        <v>124</v>
      </c>
    </row>
    <row r="91" spans="1:14">
      <c r="A91" s="104"/>
      <c r="B91" s="105"/>
      <c r="C91" s="95"/>
      <c r="D91" s="106"/>
      <c r="E91" s="106"/>
      <c r="F91" s="64" t="s">
        <v>97</v>
      </c>
      <c r="G91" s="64">
        <v>0</v>
      </c>
      <c r="H91" s="70">
        <v>0</v>
      </c>
      <c r="I91" s="95"/>
      <c r="J91" s="95"/>
      <c r="K91" s="95"/>
      <c r="L91" s="95"/>
      <c r="M91" s="95"/>
    </row>
    <row r="92" spans="1:14">
      <c r="A92" s="104"/>
      <c r="B92" s="105"/>
      <c r="C92" s="95"/>
      <c r="D92" s="106"/>
      <c r="E92" s="106"/>
      <c r="F92" s="64" t="s">
        <v>89</v>
      </c>
      <c r="G92" s="64">
        <v>0</v>
      </c>
      <c r="H92" s="70">
        <v>4.2</v>
      </c>
      <c r="I92" s="96"/>
      <c r="J92" s="96"/>
      <c r="K92" s="96"/>
      <c r="L92" s="96"/>
      <c r="M92" s="96"/>
    </row>
    <row r="93" spans="1:14" ht="60">
      <c r="A93" s="97">
        <v>5</v>
      </c>
      <c r="B93" s="100" t="s">
        <v>127</v>
      </c>
      <c r="C93" s="81" t="s">
        <v>90</v>
      </c>
      <c r="D93" s="81" t="s">
        <v>91</v>
      </c>
      <c r="E93" s="81" t="s">
        <v>92</v>
      </c>
      <c r="F93" s="45" t="s">
        <v>85</v>
      </c>
      <c r="G93" s="46">
        <v>0</v>
      </c>
      <c r="H93" s="72">
        <v>4.2</v>
      </c>
      <c r="I93" s="103" t="e">
        <f>H93/G93*100</f>
        <v>#DIV/0!</v>
      </c>
      <c r="J93" s="69" t="s">
        <v>64</v>
      </c>
      <c r="K93" s="67" t="s">
        <v>128</v>
      </c>
      <c r="L93" s="67" t="s">
        <v>129</v>
      </c>
      <c r="M93" s="67" t="s">
        <v>124</v>
      </c>
    </row>
    <row r="94" spans="1:14">
      <c r="A94" s="97"/>
      <c r="B94" s="100"/>
      <c r="C94" s="81"/>
      <c r="D94" s="81"/>
      <c r="E94" s="81"/>
      <c r="F94" s="45" t="s">
        <v>87</v>
      </c>
      <c r="G94" s="46">
        <v>0</v>
      </c>
      <c r="H94" s="71">
        <v>0</v>
      </c>
      <c r="I94" s="87"/>
      <c r="J94" s="77" t="s">
        <v>66</v>
      </c>
      <c r="K94" s="80" t="s">
        <v>130</v>
      </c>
      <c r="L94" s="80" t="s">
        <v>130</v>
      </c>
      <c r="M94" s="77" t="s">
        <v>124</v>
      </c>
    </row>
    <row r="95" spans="1:14">
      <c r="A95" s="97"/>
      <c r="B95" s="100"/>
      <c r="C95" s="81"/>
      <c r="D95" s="81"/>
      <c r="E95" s="81"/>
      <c r="F95" s="45" t="s">
        <v>97</v>
      </c>
      <c r="G95" s="46">
        <v>0</v>
      </c>
      <c r="H95" s="71">
        <v>0</v>
      </c>
      <c r="I95" s="87"/>
      <c r="J95" s="78"/>
      <c r="K95" s="78"/>
      <c r="L95" s="78"/>
      <c r="M95" s="78"/>
    </row>
    <row r="96" spans="1:14" ht="26.1" customHeight="1">
      <c r="A96" s="97"/>
      <c r="B96" s="100"/>
      <c r="C96" s="81"/>
      <c r="D96" s="81"/>
      <c r="E96" s="81"/>
      <c r="F96" s="81" t="s">
        <v>89</v>
      </c>
      <c r="G96" s="84">
        <v>0</v>
      </c>
      <c r="H96" s="87">
        <v>4.2</v>
      </c>
      <c r="I96" s="87"/>
      <c r="J96" s="79"/>
      <c r="K96" s="79"/>
      <c r="L96" s="79"/>
      <c r="M96" s="79"/>
    </row>
    <row r="97" spans="1:13">
      <c r="A97" s="98"/>
      <c r="B97" s="101"/>
      <c r="C97" s="82"/>
      <c r="D97" s="82"/>
      <c r="E97" s="82"/>
      <c r="F97" s="82"/>
      <c r="G97" s="85"/>
      <c r="H97" s="88"/>
      <c r="I97" s="88"/>
      <c r="J97" s="89" t="s">
        <v>67</v>
      </c>
      <c r="K97" s="91">
        <v>0.125</v>
      </c>
      <c r="L97" s="91">
        <v>0.159</v>
      </c>
      <c r="M97" s="94" t="s">
        <v>124</v>
      </c>
    </row>
    <row r="98" spans="1:13">
      <c r="A98" s="98"/>
      <c r="B98" s="101"/>
      <c r="C98" s="82"/>
      <c r="D98" s="82"/>
      <c r="E98" s="82"/>
      <c r="F98" s="82"/>
      <c r="G98" s="85"/>
      <c r="H98" s="88"/>
      <c r="I98" s="88"/>
      <c r="J98" s="90"/>
      <c r="K98" s="92"/>
      <c r="L98" s="92"/>
      <c r="M98" s="95"/>
    </row>
    <row r="99" spans="1:13">
      <c r="A99" s="99"/>
      <c r="B99" s="102"/>
      <c r="C99" s="83"/>
      <c r="D99" s="83"/>
      <c r="E99" s="83"/>
      <c r="F99" s="83"/>
      <c r="G99" s="86"/>
      <c r="H99" s="88"/>
      <c r="I99" s="88"/>
      <c r="J99" s="90"/>
      <c r="K99" s="93"/>
      <c r="L99" s="93"/>
      <c r="M99" s="96"/>
    </row>
    <row r="100" spans="1:13" ht="15.75">
      <c r="A100" s="47"/>
      <c r="J100" s="48"/>
    </row>
    <row r="101" spans="1:13">
      <c r="D101" s="48"/>
      <c r="E101" s="8"/>
      <c r="F101" s="8"/>
      <c r="G101" s="48"/>
      <c r="H101" s="48"/>
      <c r="I101" s="48"/>
    </row>
    <row r="102" spans="1:13" ht="31.5" customHeight="1">
      <c r="D102" s="48"/>
      <c r="E102" s="8"/>
      <c r="F102" s="8"/>
      <c r="G102" s="48"/>
      <c r="H102" s="48"/>
      <c r="I102" s="48"/>
    </row>
    <row r="103" spans="1:13">
      <c r="D103" s="48"/>
      <c r="E103" s="8"/>
      <c r="F103" s="8"/>
      <c r="G103" s="48"/>
      <c r="H103" s="48"/>
      <c r="I103" s="48"/>
    </row>
    <row r="104" spans="1:13">
      <c r="A104" s="49"/>
      <c r="B104" s="49"/>
      <c r="C104" s="49"/>
      <c r="D104" s="50"/>
      <c r="E104" s="49"/>
      <c r="F104" s="49"/>
      <c r="G104" s="50"/>
      <c r="H104" s="50"/>
      <c r="I104" s="50"/>
    </row>
    <row r="105" spans="1:13">
      <c r="A105" s="49"/>
      <c r="B105" s="49"/>
      <c r="C105" s="49"/>
      <c r="D105" s="50"/>
      <c r="E105" s="49"/>
      <c r="F105" s="49"/>
      <c r="G105" s="50"/>
      <c r="H105" s="50"/>
      <c r="I105" s="50"/>
      <c r="L105" s="49" t="s">
        <v>131</v>
      </c>
    </row>
    <row r="106" spans="1:13">
      <c r="A106" s="49"/>
      <c r="B106" s="51" t="s">
        <v>132</v>
      </c>
      <c r="C106" s="51"/>
      <c r="D106" s="51"/>
      <c r="E106" s="51"/>
      <c r="F106" s="51"/>
      <c r="G106" s="51"/>
      <c r="H106" s="49"/>
      <c r="I106" s="49"/>
    </row>
    <row r="107" spans="1:13">
      <c r="A107" s="49"/>
      <c r="B107" s="49"/>
      <c r="C107" s="49"/>
      <c r="D107" s="49"/>
      <c r="E107" s="49"/>
      <c r="F107" s="49"/>
      <c r="G107" s="49"/>
      <c r="H107" s="49"/>
      <c r="I107" s="49"/>
    </row>
    <row r="108" spans="1:13">
      <c r="A108" s="52"/>
      <c r="B108" s="74" t="s">
        <v>133</v>
      </c>
      <c r="C108" s="74" t="s">
        <v>134</v>
      </c>
      <c r="D108" s="74" t="s">
        <v>135</v>
      </c>
      <c r="E108" s="74" t="s">
        <v>136</v>
      </c>
      <c r="F108" s="74" t="s">
        <v>137</v>
      </c>
      <c r="G108" s="74" t="s">
        <v>138</v>
      </c>
      <c r="H108" s="74" t="s">
        <v>139</v>
      </c>
      <c r="I108" s="74" t="s">
        <v>140</v>
      </c>
      <c r="J108" s="74" t="s">
        <v>141</v>
      </c>
      <c r="K108" s="74" t="s">
        <v>142</v>
      </c>
      <c r="L108" s="74"/>
    </row>
    <row r="109" spans="1:13">
      <c r="A109" s="53"/>
      <c r="B109" s="76"/>
      <c r="C109" s="76"/>
      <c r="D109" s="76"/>
      <c r="E109" s="76"/>
      <c r="F109" s="76"/>
      <c r="G109" s="76"/>
      <c r="H109" s="76"/>
      <c r="I109" s="76"/>
      <c r="J109" s="76"/>
      <c r="K109" s="65"/>
      <c r="L109" s="65"/>
    </row>
    <row r="110" spans="1:13" ht="28.5">
      <c r="A110" s="53"/>
      <c r="B110" s="76"/>
      <c r="C110" s="76"/>
      <c r="D110" s="76"/>
      <c r="E110" s="76"/>
      <c r="F110" s="76"/>
      <c r="G110" s="76"/>
      <c r="H110" s="76"/>
      <c r="I110" s="76"/>
      <c r="J110" s="76"/>
      <c r="K110" s="65" t="s">
        <v>143</v>
      </c>
      <c r="L110" s="65" t="s">
        <v>144</v>
      </c>
    </row>
    <row r="111" spans="1:13">
      <c r="A111" s="54"/>
      <c r="B111" s="55">
        <v>1</v>
      </c>
      <c r="C111" s="55">
        <v>2</v>
      </c>
      <c r="D111" s="55">
        <v>3</v>
      </c>
      <c r="E111" s="55">
        <v>4</v>
      </c>
      <c r="F111" s="55">
        <v>5</v>
      </c>
      <c r="G111" s="55">
        <v>6</v>
      </c>
      <c r="H111" s="55">
        <v>7</v>
      </c>
      <c r="I111" s="55">
        <v>8</v>
      </c>
      <c r="J111" s="55">
        <v>9</v>
      </c>
      <c r="K111" s="55">
        <v>10</v>
      </c>
      <c r="L111" s="55">
        <v>11</v>
      </c>
    </row>
    <row r="112" spans="1:13">
      <c r="A112" s="54"/>
      <c r="B112" s="75"/>
      <c r="C112" s="75"/>
      <c r="D112" s="75"/>
      <c r="E112" s="75"/>
      <c r="F112" s="75"/>
      <c r="G112" s="75"/>
      <c r="H112" s="75"/>
      <c r="I112" s="75"/>
      <c r="J112" s="66" t="s">
        <v>85</v>
      </c>
      <c r="K112" s="55">
        <v>0</v>
      </c>
      <c r="L112" s="55">
        <v>0</v>
      </c>
    </row>
    <row r="113" spans="1:12" ht="42.75">
      <c r="A113" s="54"/>
      <c r="B113" s="75"/>
      <c r="C113" s="75"/>
      <c r="D113" s="75"/>
      <c r="E113" s="75"/>
      <c r="F113" s="75"/>
      <c r="G113" s="75"/>
      <c r="H113" s="75"/>
      <c r="I113" s="75"/>
      <c r="J113" s="66" t="s">
        <v>145</v>
      </c>
      <c r="K113" s="55">
        <v>0</v>
      </c>
      <c r="L113" s="55">
        <v>0</v>
      </c>
    </row>
    <row r="114" spans="1:12" ht="28.5">
      <c r="A114" s="54"/>
      <c r="B114" s="75"/>
      <c r="C114" s="75"/>
      <c r="D114" s="75"/>
      <c r="E114" s="75"/>
      <c r="F114" s="75"/>
      <c r="G114" s="75"/>
      <c r="H114" s="75"/>
      <c r="I114" s="75"/>
      <c r="J114" s="66" t="s">
        <v>146</v>
      </c>
      <c r="K114" s="55">
        <v>0</v>
      </c>
      <c r="L114" s="55">
        <v>0</v>
      </c>
    </row>
    <row r="115" spans="1:12" ht="28.5">
      <c r="A115" s="54"/>
      <c r="B115" s="75"/>
      <c r="C115" s="75"/>
      <c r="D115" s="75"/>
      <c r="E115" s="75"/>
      <c r="F115" s="75"/>
      <c r="G115" s="75"/>
      <c r="H115" s="75"/>
      <c r="I115" s="75"/>
      <c r="J115" s="66" t="s">
        <v>147</v>
      </c>
      <c r="K115" s="55">
        <v>0</v>
      </c>
      <c r="L115" s="55">
        <v>0</v>
      </c>
    </row>
    <row r="116" spans="1:12" ht="57">
      <c r="A116" s="54"/>
      <c r="B116" s="75"/>
      <c r="C116" s="75"/>
      <c r="D116" s="75"/>
      <c r="E116" s="75"/>
      <c r="F116" s="75"/>
      <c r="G116" s="75"/>
      <c r="H116" s="75"/>
      <c r="I116" s="75"/>
      <c r="J116" s="66" t="s">
        <v>148</v>
      </c>
      <c r="K116" s="55">
        <v>0</v>
      </c>
      <c r="L116" s="55">
        <v>0</v>
      </c>
    </row>
    <row r="119" spans="1:12" ht="15.75">
      <c r="B119" s="56"/>
      <c r="C119" s="56"/>
      <c r="D119" s="56"/>
      <c r="E119" s="56"/>
      <c r="F119" s="56"/>
      <c r="G119" s="56"/>
      <c r="H119" s="56"/>
      <c r="I119" s="56"/>
    </row>
    <row r="120" spans="1:12" ht="15.75">
      <c r="B120" s="56"/>
      <c r="C120" s="56"/>
      <c r="D120" s="56"/>
      <c r="E120" s="56"/>
      <c r="F120" s="56"/>
      <c r="G120" s="56"/>
      <c r="H120" s="56"/>
      <c r="I120" s="56"/>
    </row>
    <row r="135" ht="31.5" customHeight="1"/>
    <row r="137" ht="21" customHeight="1"/>
    <row r="141" ht="18.75" customHeight="1"/>
    <row r="142" ht="19.5" customHeight="1"/>
    <row r="145" ht="18" customHeight="1"/>
    <row r="146" ht="18.75" customHeight="1"/>
    <row r="147" ht="17.25" customHeight="1"/>
    <row r="151" ht="15.75" customHeight="1"/>
    <row r="152" ht="18" customHeight="1"/>
    <row r="156" ht="15.75" customHeight="1"/>
    <row r="157" ht="16.5" customHeight="1"/>
  </sheetData>
  <mergeCells count="164">
    <mergeCell ref="A41:I41"/>
    <mergeCell ref="I18:I19"/>
    <mergeCell ref="A21:I21"/>
    <mergeCell ref="B22:I22"/>
    <mergeCell ref="A31:I31"/>
    <mergeCell ref="A36:I36"/>
    <mergeCell ref="A38:I38"/>
    <mergeCell ref="B11:H11"/>
    <mergeCell ref="A18:A19"/>
    <mergeCell ref="B18:B19"/>
    <mergeCell ref="C18:C19"/>
    <mergeCell ref="D18:D19"/>
    <mergeCell ref="E18:E19"/>
    <mergeCell ref="F18:F19"/>
    <mergeCell ref="G18:H18"/>
    <mergeCell ref="J50:J52"/>
    <mergeCell ref="K50:K52"/>
    <mergeCell ref="L50:L52"/>
    <mergeCell ref="M50:M52"/>
    <mergeCell ref="A54:E57"/>
    <mergeCell ref="I54:I57"/>
    <mergeCell ref="J54:J57"/>
    <mergeCell ref="K54:K57"/>
    <mergeCell ref="L54:L57"/>
    <mergeCell ref="M54:M57"/>
    <mergeCell ref="B50:B52"/>
    <mergeCell ref="C50:C52"/>
    <mergeCell ref="D50:E51"/>
    <mergeCell ref="F50:F52"/>
    <mergeCell ref="G50:G52"/>
    <mergeCell ref="H50:H52"/>
    <mergeCell ref="I50:I52"/>
    <mergeCell ref="J60:J61"/>
    <mergeCell ref="K60:K61"/>
    <mergeCell ref="L60:L61"/>
    <mergeCell ref="M60:M61"/>
    <mergeCell ref="A62:A64"/>
    <mergeCell ref="B62:B64"/>
    <mergeCell ref="C62:C64"/>
    <mergeCell ref="D62:D64"/>
    <mergeCell ref="E62:E64"/>
    <mergeCell ref="I62:I64"/>
    <mergeCell ref="A58:A61"/>
    <mergeCell ref="B58:B61"/>
    <mergeCell ref="C58:C61"/>
    <mergeCell ref="D58:D61"/>
    <mergeCell ref="E58:E61"/>
    <mergeCell ref="I58:I61"/>
    <mergeCell ref="L65:L67"/>
    <mergeCell ref="M65:M67"/>
    <mergeCell ref="B68:B70"/>
    <mergeCell ref="C68:C70"/>
    <mergeCell ref="D68:D70"/>
    <mergeCell ref="E68:E70"/>
    <mergeCell ref="I68:I70"/>
    <mergeCell ref="J68:J70"/>
    <mergeCell ref="J62:J64"/>
    <mergeCell ref="K62:K64"/>
    <mergeCell ref="L62:L64"/>
    <mergeCell ref="M62:M64"/>
    <mergeCell ref="B65:B67"/>
    <mergeCell ref="C65:C67"/>
    <mergeCell ref="D65:D67"/>
    <mergeCell ref="E65:E67"/>
    <mergeCell ref="I65:I67"/>
    <mergeCell ref="A71:A74"/>
    <mergeCell ref="B71:B74"/>
    <mergeCell ref="C71:C74"/>
    <mergeCell ref="D71:D74"/>
    <mergeCell ref="E71:E74"/>
    <mergeCell ref="I71:I74"/>
    <mergeCell ref="J71:J74"/>
    <mergeCell ref="J65:J67"/>
    <mergeCell ref="K65:K67"/>
    <mergeCell ref="A65:A67"/>
    <mergeCell ref="K71:K74"/>
    <mergeCell ref="L71:L74"/>
    <mergeCell ref="M71:M74"/>
    <mergeCell ref="B75:B78"/>
    <mergeCell ref="C75:C78"/>
    <mergeCell ref="D75:D78"/>
    <mergeCell ref="E75:E78"/>
    <mergeCell ref="I75:I78"/>
    <mergeCell ref="K68:K70"/>
    <mergeCell ref="L68:L70"/>
    <mergeCell ref="M68:M70"/>
    <mergeCell ref="M80:M81"/>
    <mergeCell ref="A82:A84"/>
    <mergeCell ref="B82:B84"/>
    <mergeCell ref="C82:C84"/>
    <mergeCell ref="D82:D84"/>
    <mergeCell ref="E82:E84"/>
    <mergeCell ref="I82:I84"/>
    <mergeCell ref="A79:A81"/>
    <mergeCell ref="B79:B81"/>
    <mergeCell ref="C79:C81"/>
    <mergeCell ref="D79:D81"/>
    <mergeCell ref="E79:E81"/>
    <mergeCell ref="I79:I81"/>
    <mergeCell ref="A85:A88"/>
    <mergeCell ref="B85:B88"/>
    <mergeCell ref="C85:C88"/>
    <mergeCell ref="D85:D88"/>
    <mergeCell ref="E85:E88"/>
    <mergeCell ref="I85:I88"/>
    <mergeCell ref="J80:J81"/>
    <mergeCell ref="K80:K81"/>
    <mergeCell ref="L80:L81"/>
    <mergeCell ref="J85:J88"/>
    <mergeCell ref="K85:K88"/>
    <mergeCell ref="L85:L88"/>
    <mergeCell ref="M85:M88"/>
    <mergeCell ref="F86:F88"/>
    <mergeCell ref="G86:G88"/>
    <mergeCell ref="H86:H88"/>
    <mergeCell ref="J82:J84"/>
    <mergeCell ref="K82:K84"/>
    <mergeCell ref="L82:L84"/>
    <mergeCell ref="M82:M84"/>
    <mergeCell ref="J90:J92"/>
    <mergeCell ref="K90:K92"/>
    <mergeCell ref="L90:L92"/>
    <mergeCell ref="M90:M92"/>
    <mergeCell ref="A93:A99"/>
    <mergeCell ref="B93:B99"/>
    <mergeCell ref="C93:C99"/>
    <mergeCell ref="D93:D99"/>
    <mergeCell ref="E93:E99"/>
    <mergeCell ref="I93:I99"/>
    <mergeCell ref="A89:A92"/>
    <mergeCell ref="B89:B92"/>
    <mergeCell ref="C89:C92"/>
    <mergeCell ref="D89:D92"/>
    <mergeCell ref="E89:E92"/>
    <mergeCell ref="I89:I92"/>
    <mergeCell ref="J94:J96"/>
    <mergeCell ref="K94:K96"/>
    <mergeCell ref="L94:L96"/>
    <mergeCell ref="M94:M96"/>
    <mergeCell ref="F96:F99"/>
    <mergeCell ref="G96:G99"/>
    <mergeCell ref="H96:H99"/>
    <mergeCell ref="J97:J99"/>
    <mergeCell ref="K97:K99"/>
    <mergeCell ref="L97:L99"/>
    <mergeCell ref="M97:M99"/>
    <mergeCell ref="K108:L108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J108:J110"/>
  </mergeCells>
  <pageMargins left="0.31496062992125984" right="0.11811023622047245" top="0.39370078740157483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 без изм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BairovaOA</cp:lastModifiedBy>
  <cp:lastPrinted>2026-03-04T09:11:45Z</cp:lastPrinted>
  <dcterms:created xsi:type="dcterms:W3CDTF">2006-09-16T00:00:00Z</dcterms:created>
  <dcterms:modified xsi:type="dcterms:W3CDTF">2026-03-04T09:37:57Z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F7F5BC9B3B354AB1A02FB73195F00C18_12</vt:lpwstr>
  </property>
  <property fmtid="{D5CDD505-2E9C-101B-9397-08002B2CF9AE}" pid="3" name="KSOProductBuildVer">
    <vt:lpwstr>1049-12.2.0.20326</vt:lpwstr>
  </property>
</Properties>
</file>